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<sst xmlns="http://schemas.openxmlformats.org/spreadsheetml/2006/main" count="107" uniqueCount="74">
  <si>
    <t>Lp.</t>
  </si>
  <si>
    <t>Wyszczególnienie</t>
  </si>
  <si>
    <t>Dz.</t>
  </si>
  <si>
    <t>Rozdz.</t>
  </si>
  <si>
    <t>Stan środków pieniężnych na 01.01.2004 rok</t>
  </si>
  <si>
    <t>Stan środków obrotowych na 01.01.2004 rok</t>
  </si>
  <si>
    <t>Wpłata do budżetu</t>
  </si>
  <si>
    <t>Stan środków obrotowych na 31.12.2004 rok.</t>
  </si>
  <si>
    <t>Stan środków pieniężnych na 31.12.2004 rok.</t>
  </si>
  <si>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</si>
  <si>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</si>
  <si>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</si>
  <si>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</si>
  <si>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</si>
  <si>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</si>
  <si>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</si>
  <si>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</si>
  <si>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</si>
  <si>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</si>
  <si>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</si>
  <si>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</si>
  <si>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</si>
  <si>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</si>
  <si>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Zakłady budżetowe</t>
  </si>
  <si>
    <t>a/gminy</t>
  </si>
  <si>
    <t>Miejski Zarząd Dróg i Komunikacji</t>
  </si>
  <si>
    <t>Środki specjalne</t>
  </si>
  <si>
    <t>Szkoły podstawowe</t>
  </si>
  <si>
    <t>Gimnazja</t>
  </si>
  <si>
    <t>Ośrodki szkolenia, dokształcania i doskonalenia kadr</t>
  </si>
  <si>
    <t>Przedszkola</t>
  </si>
  <si>
    <t>b/powiatu</t>
  </si>
  <si>
    <t>Szkoły podstawowe specjalne</t>
  </si>
  <si>
    <t>Licea Ogólnokształcące</t>
  </si>
  <si>
    <t>Szkoły zawodowe</t>
  </si>
  <si>
    <t>Szkoły artystyczne</t>
  </si>
  <si>
    <t>Centra dokształcenia ustawicznego i praktycznego oraz ośrodki dokształcania zawodowego</t>
  </si>
  <si>
    <t>Świetlice szkolne</t>
  </si>
  <si>
    <t>Specjalne ośrodki szkolno-wychowawcze</t>
  </si>
  <si>
    <t>Poradnie psychologiczno-pedagogiczne oraz inne poradnie specjalistyczne</t>
  </si>
  <si>
    <t>Placówki Wychowania Pozaszkolnego</t>
  </si>
  <si>
    <t>Internaty i bursy szkolne</t>
  </si>
  <si>
    <t>Szkolne schroniska młodzieżowe</t>
  </si>
  <si>
    <t>Gospodarstwa pomocnicze</t>
  </si>
  <si>
    <t>Gospodarstwo Pomocnicze przy Zespole Szkół Agrotechnicznych i Gospodarki Żywnościowej</t>
  </si>
  <si>
    <t xml:space="preserve">Ogółem przychody w 2004 roku </t>
  </si>
  <si>
    <t>Dotacja przedmiotowa z budżetu</t>
  </si>
  <si>
    <t>Dotacja inwestycyjna z budżetu</t>
  </si>
  <si>
    <t>Ogółem wydatki w 2004 roku</t>
  </si>
  <si>
    <t>Przychody i wydatki  zakładów budżetowych, środków specjalnych,</t>
  </si>
  <si>
    <t xml:space="preserve">gospodarstw pomocniczych i funduszy celowych w 2004 roku   </t>
  </si>
  <si>
    <t>Stawka dotacji przedmiotowej dla Gospodarstwa Pomocniczego przy Zespole Szkół Agrotechnicznych</t>
  </si>
  <si>
    <t xml:space="preserve">Dział 010, rozdz. 01017 - ochrona roślin, zgodnie z rozporządzeniem Ministra Rolnictwa i Rozwoju Wsi </t>
  </si>
  <si>
    <t>z dnia 22 maja 2002 r / Dz.U. z 2002 r. Nr 65 poz.595/</t>
  </si>
  <si>
    <r>
      <t xml:space="preserve">1/ </t>
    </r>
    <r>
      <rPr>
        <b/>
        <sz val="10"/>
        <rFont val="Arial CE"/>
        <family val="2"/>
      </rPr>
      <t>60 zł.</t>
    </r>
    <r>
      <rPr>
        <sz val="10"/>
        <rFont val="Arial CE"/>
        <family val="0"/>
      </rPr>
      <t xml:space="preserve"> - dla opryskiwacza ciągnikowego polowego o długości belki do 12 m,</t>
    </r>
  </si>
  <si>
    <r>
      <t xml:space="preserve">2/ </t>
    </r>
    <r>
      <rPr>
        <b/>
        <sz val="10"/>
        <rFont val="Arial CE"/>
        <family val="2"/>
      </rPr>
      <t>70 zł</t>
    </r>
    <r>
      <rPr>
        <sz val="10"/>
        <rFont val="Arial CE"/>
        <family val="0"/>
      </rPr>
      <t>. - dla opryskiwacza ciągnikowego polowego o długości belki powyżej 12 m,</t>
    </r>
  </si>
  <si>
    <r>
      <t xml:space="preserve">3/ </t>
    </r>
    <r>
      <rPr>
        <b/>
        <sz val="10"/>
        <rFont val="Arial CE"/>
        <family val="2"/>
      </rPr>
      <t>60 zł</t>
    </r>
    <r>
      <rPr>
        <sz val="10"/>
        <rFont val="Arial CE"/>
        <family val="0"/>
      </rPr>
      <t xml:space="preserve"> - dla opryskiwacza ciągnikowego sadowniczego,</t>
    </r>
  </si>
  <si>
    <r>
      <t xml:space="preserve">4/ </t>
    </r>
    <r>
      <rPr>
        <b/>
        <sz val="10"/>
        <rFont val="Arial CE"/>
        <family val="2"/>
      </rPr>
      <t>80 zł</t>
    </r>
    <r>
      <rPr>
        <sz val="10"/>
        <rFont val="Arial CE"/>
        <family val="0"/>
      </rPr>
      <t xml:space="preserve"> - dla opryskiwacza samobieżnego polowego lub sadowniczego,</t>
    </r>
  </si>
  <si>
    <t>I.</t>
  </si>
  <si>
    <t>II.</t>
  </si>
  <si>
    <t>i Gospodarki Żywnościowej:</t>
  </si>
  <si>
    <t>1/ Dział 900, rozdz. 90015 - oświetlenie ulic, placów i dróg - zadania własne</t>
  </si>
  <si>
    <t>Stawka dotacji przedmiotowej na utrzymanie 1-go punktu świetlnego</t>
  </si>
  <si>
    <t>Ilość punktów śiwetlnych wynosi 16.122</t>
  </si>
  <si>
    <t>Koszty utrzymania punktów świetlnych 4.882.100,-</t>
  </si>
  <si>
    <t>Stawki dotacji przedmiotowej dla Miejskiego Zarządu Dróg i Komunikacji:</t>
  </si>
  <si>
    <t>Stawka dotacji przedmiotowej wynosi 302,82</t>
  </si>
  <si>
    <t>Załącznik nr  11a</t>
  </si>
  <si>
    <t>2/ Dotacja do bezpłatnych przejazdów z tytułu ulg lokalnych, dział 600, rozdział 60004</t>
  </si>
  <si>
    <t>- ilość przejazdów - 1.529.794,4 x 1,80 = 2.753.630,-</t>
  </si>
  <si>
    <t>3/ Dotacja do 44,45 % ulgowych pzrejazdów z tytułu ulg lokalnych, dział 600, rozdział 60004</t>
  </si>
  <si>
    <t>- ilość przejazdów - 6.177.960 x 0,80 = 4.942.368,-</t>
  </si>
  <si>
    <t>III- zmiana klasyfikacji budżetowej</t>
  </si>
  <si>
    <t>Załącznik nr 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</si>
</sst>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7"/>
  <sheetViews>
    <sheetView showZeros="0" tabSelected="1" workbookViewId="0" topLeftCell="D1">
      <selection activeCell="N3" sqref="N3"/>
    </sheetView>
  </sheetViews>
  <sheetFormatPr defaultColWidth="9.00390625" defaultRowHeight="12.75"/>
  <cols>
    <col min="1" max="1" width="3.25390625" style="0" customWidth="1"/>
    <col min="2" max="2" width="15.875" style="0" customWidth="1"/>
    <col min="3" max="3" width="4.25390625" style="0" customWidth="1"/>
    <col min="4" max="4" width="6.125" style="0" customWidth="1"/>
    <col min="5" max="5" width="10.875" style="0" customWidth="1"/>
    <col min="6" max="6" width="11.00390625" style="0" customWidth="1"/>
    <col min="7" max="7" width="9.875" style="0" customWidth="1"/>
    <col min="8" max="8" width="9.75390625" style="0" customWidth="1"/>
    <col min="9" max="9" width="9.00390625" style="0" customWidth="1"/>
    <col min="10" max="10" width="8.75390625" style="0" customWidth="1"/>
    <col min="11" max="11" width="7.25390625" style="0" customWidth="1"/>
    <col min="12" max="12" width="13.375" style="0" customWidth="1"/>
    <col min="13" max="13" width="12.375" style="0" customWidth="1"/>
  </cols>
  <sheetData>
    <row r="2" s="7" customFormat="1" ht="18">
      <c r="A2" s="7" t="s">
        <v>49</v>
      </c>
    </row>
    <row r="3" spans="1:12" s="7" customFormat="1" ht="18">
      <c r="A3" s="7" t="s">
        <v>50</v>
      </c>
      <c r="L3" s="7" t="s">
        <v>73</v>
      </c>
    </row>
    <row r="4" s="7" customFormat="1" ht="14.25" customHeight="1"/>
    <row r="6" spans="1:16" s="11" customFormat="1" ht="43.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45</v>
      </c>
      <c r="H6" s="9" t="s">
        <v>46</v>
      </c>
      <c r="I6" s="9" t="s">
        <v>47</v>
      </c>
      <c r="J6" s="9" t="s">
        <v>48</v>
      </c>
      <c r="K6" s="9" t="s">
        <v>6</v>
      </c>
      <c r="L6" s="9" t="s">
        <v>7</v>
      </c>
      <c r="M6" s="9" t="s">
        <v>8</v>
      </c>
      <c r="N6" s="10"/>
      <c r="O6" s="10"/>
      <c r="P6" s="10"/>
    </row>
    <row r="7" spans="1:13" s="22" customFormat="1" ht="11.25">
      <c r="A7" s="20" t="s">
        <v>10</v>
      </c>
      <c r="B7" s="21" t="s">
        <v>11</v>
      </c>
      <c r="C7" s="20" t="s">
        <v>12</v>
      </c>
      <c r="D7" s="20" t="s">
        <v>13</v>
      </c>
      <c r="E7" s="20" t="s">
        <v>14</v>
      </c>
      <c r="F7" s="20" t="s">
        <v>15</v>
      </c>
      <c r="G7" s="20" t="s">
        <v>16</v>
      </c>
      <c r="H7" s="20" t="s">
        <v>17</v>
      </c>
      <c r="I7" s="20" t="s">
        <v>18</v>
      </c>
      <c r="J7" s="20" t="s">
        <v>19</v>
      </c>
      <c r="K7" s="20" t="s">
        <v>20</v>
      </c>
      <c r="L7" s="20" t="s">
        <v>21</v>
      </c>
      <c r="M7" s="20" t="s">
        <v>22</v>
      </c>
    </row>
    <row r="8" spans="1:13" s="4" customFormat="1" ht="12.75">
      <c r="A8" s="3">
        <v>1</v>
      </c>
      <c r="B8" s="12" t="s">
        <v>26</v>
      </c>
      <c r="C8" s="13"/>
      <c r="D8" s="13"/>
      <c r="E8" s="14">
        <f aca="true" t="shared" si="0" ref="E8:M8">SUM(E9:E25)</f>
        <v>1434628</v>
      </c>
      <c r="F8" s="14">
        <f t="shared" si="0"/>
        <v>0</v>
      </c>
      <c r="G8" s="14">
        <f t="shared" si="0"/>
        <v>7282075</v>
      </c>
      <c r="H8" s="14">
        <f t="shared" si="0"/>
        <v>0</v>
      </c>
      <c r="I8" s="14">
        <f t="shared" si="0"/>
        <v>0</v>
      </c>
      <c r="J8" s="14">
        <f t="shared" si="0"/>
        <v>7902707</v>
      </c>
      <c r="K8" s="14">
        <f t="shared" si="0"/>
        <v>0</v>
      </c>
      <c r="L8" s="14">
        <f t="shared" si="0"/>
        <v>0</v>
      </c>
      <c r="M8" s="14">
        <f t="shared" si="0"/>
        <v>813996</v>
      </c>
    </row>
    <row r="9" spans="1:13" s="6" customFormat="1" ht="12.75">
      <c r="A9" s="5"/>
      <c r="B9" s="15" t="s">
        <v>24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</row>
    <row r="10" spans="1:13" ht="12.75">
      <c r="A10" s="2"/>
      <c r="B10" s="24" t="s">
        <v>27</v>
      </c>
      <c r="C10" s="18">
        <v>801</v>
      </c>
      <c r="D10" s="18">
        <v>80101</v>
      </c>
      <c r="E10" s="19">
        <v>243912</v>
      </c>
      <c r="F10" s="19"/>
      <c r="G10" s="19">
        <v>2105080</v>
      </c>
      <c r="H10" s="19"/>
      <c r="I10" s="19"/>
      <c r="J10" s="19">
        <v>2236500</v>
      </c>
      <c r="K10" s="19"/>
      <c r="L10" s="19"/>
      <c r="M10" s="19">
        <f>E10+G10-J10</f>
        <v>112492</v>
      </c>
    </row>
    <row r="11" spans="1:13" ht="12.75">
      <c r="A11" s="2"/>
      <c r="B11" s="24" t="s">
        <v>30</v>
      </c>
      <c r="C11" s="18">
        <v>801</v>
      </c>
      <c r="D11" s="18">
        <v>80104</v>
      </c>
      <c r="E11" s="19">
        <v>162645</v>
      </c>
      <c r="F11" s="19"/>
      <c r="G11" s="19">
        <v>1941770</v>
      </c>
      <c r="H11" s="19"/>
      <c r="I11" s="19"/>
      <c r="J11" s="19">
        <v>1959943</v>
      </c>
      <c r="K11" s="19"/>
      <c r="L11" s="19"/>
      <c r="M11" s="19">
        <f>E11+G11-J11</f>
        <v>144472</v>
      </c>
    </row>
    <row r="12" spans="1:13" ht="12.75">
      <c r="A12" s="2"/>
      <c r="B12" s="24" t="s">
        <v>28</v>
      </c>
      <c r="C12" s="18">
        <v>801</v>
      </c>
      <c r="D12" s="18">
        <v>80110</v>
      </c>
      <c r="E12" s="19">
        <v>98526</v>
      </c>
      <c r="F12" s="19"/>
      <c r="G12" s="19">
        <v>721113</v>
      </c>
      <c r="H12" s="19"/>
      <c r="I12" s="19"/>
      <c r="J12" s="19">
        <v>781708</v>
      </c>
      <c r="K12" s="19"/>
      <c r="L12" s="19"/>
      <c r="M12" s="19">
        <f aca="true" t="shared" si="1" ref="M12:M25">E12+G12-J12</f>
        <v>37931</v>
      </c>
    </row>
    <row r="13" spans="1:13" ht="33.75">
      <c r="A13" s="2"/>
      <c r="B13" s="24" t="s">
        <v>29</v>
      </c>
      <c r="C13" s="18">
        <v>801</v>
      </c>
      <c r="D13" s="18">
        <v>80142</v>
      </c>
      <c r="E13" s="19">
        <v>12097</v>
      </c>
      <c r="F13" s="19"/>
      <c r="G13" s="19">
        <v>39900</v>
      </c>
      <c r="H13" s="19"/>
      <c r="I13" s="19"/>
      <c r="J13" s="19">
        <v>39900</v>
      </c>
      <c r="K13" s="19"/>
      <c r="L13" s="19"/>
      <c r="M13" s="19">
        <f t="shared" si="1"/>
        <v>12097</v>
      </c>
    </row>
    <row r="14" spans="1:13" ht="12.75">
      <c r="A14" s="2"/>
      <c r="B14" s="8" t="s">
        <v>31</v>
      </c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>
        <v>0</v>
      </c>
    </row>
    <row r="15" spans="1:13" ht="22.5">
      <c r="A15" s="2"/>
      <c r="B15" s="24" t="s">
        <v>32</v>
      </c>
      <c r="C15" s="18">
        <v>801</v>
      </c>
      <c r="D15" s="25">
        <v>80102</v>
      </c>
      <c r="E15" s="19">
        <v>43323</v>
      </c>
      <c r="F15" s="19"/>
      <c r="G15" s="19">
        <v>39783</v>
      </c>
      <c r="H15" s="19"/>
      <c r="I15" s="19"/>
      <c r="J15" s="19">
        <v>80802</v>
      </c>
      <c r="K15" s="19"/>
      <c r="L15" s="19"/>
      <c r="M15" s="19">
        <f t="shared" si="1"/>
        <v>2304</v>
      </c>
    </row>
    <row r="16" spans="1:13" ht="22.5">
      <c r="A16" s="2"/>
      <c r="B16" s="24" t="s">
        <v>33</v>
      </c>
      <c r="C16" s="18">
        <v>801</v>
      </c>
      <c r="D16" s="18">
        <v>80120</v>
      </c>
      <c r="E16" s="19">
        <v>98452</v>
      </c>
      <c r="F16" s="19"/>
      <c r="G16" s="19">
        <v>102523</v>
      </c>
      <c r="H16" s="19"/>
      <c r="I16" s="19"/>
      <c r="J16" s="19">
        <v>156286</v>
      </c>
      <c r="K16" s="19"/>
      <c r="L16" s="19"/>
      <c r="M16" s="19">
        <f t="shared" si="1"/>
        <v>44689</v>
      </c>
    </row>
    <row r="17" spans="1:13" ht="12.75">
      <c r="A17" s="2"/>
      <c r="B17" s="24" t="s">
        <v>34</v>
      </c>
      <c r="C17" s="18">
        <v>801</v>
      </c>
      <c r="D17" s="18">
        <v>80130</v>
      </c>
      <c r="E17" s="19">
        <v>206976</v>
      </c>
      <c r="F17" s="19"/>
      <c r="G17" s="19">
        <v>707641</v>
      </c>
      <c r="H17" s="19"/>
      <c r="I17" s="19"/>
      <c r="J17" s="19">
        <v>779904</v>
      </c>
      <c r="K17" s="19"/>
      <c r="L17" s="19"/>
      <c r="M17" s="19">
        <f t="shared" si="1"/>
        <v>134713</v>
      </c>
    </row>
    <row r="18" spans="1:13" ht="12.75">
      <c r="A18" s="2"/>
      <c r="B18" s="24" t="s">
        <v>35</v>
      </c>
      <c r="C18" s="18">
        <v>801</v>
      </c>
      <c r="D18" s="18">
        <v>80132</v>
      </c>
      <c r="E18" s="26">
        <v>12862</v>
      </c>
      <c r="F18" s="19"/>
      <c r="G18" s="19">
        <v>47000</v>
      </c>
      <c r="H18" s="19"/>
      <c r="I18" s="19"/>
      <c r="J18" s="19">
        <v>48784</v>
      </c>
      <c r="K18" s="19"/>
      <c r="L18" s="19"/>
      <c r="M18" s="19">
        <f t="shared" si="1"/>
        <v>11078</v>
      </c>
    </row>
    <row r="19" spans="1:13" ht="81" customHeight="1">
      <c r="A19" s="2"/>
      <c r="B19" s="24" t="s">
        <v>36</v>
      </c>
      <c r="C19" s="18">
        <v>801</v>
      </c>
      <c r="D19" s="18">
        <v>80140</v>
      </c>
      <c r="E19" s="26">
        <v>184870</v>
      </c>
      <c r="F19" s="19"/>
      <c r="G19" s="19">
        <v>210033</v>
      </c>
      <c r="H19" s="19"/>
      <c r="I19" s="19"/>
      <c r="J19" s="19">
        <v>213807</v>
      </c>
      <c r="K19" s="19"/>
      <c r="L19" s="19"/>
      <c r="M19" s="19">
        <f t="shared" si="1"/>
        <v>181096</v>
      </c>
    </row>
    <row r="20" spans="1:13" ht="12.75">
      <c r="A20" s="2"/>
      <c r="B20" s="24" t="s">
        <v>37</v>
      </c>
      <c r="C20" s="18">
        <v>854</v>
      </c>
      <c r="D20" s="18">
        <v>85401</v>
      </c>
      <c r="E20" s="26">
        <v>6588</v>
      </c>
      <c r="F20" s="19"/>
      <c r="G20" s="19">
        <v>63630</v>
      </c>
      <c r="H20" s="19"/>
      <c r="I20" s="19"/>
      <c r="J20" s="19">
        <v>69000</v>
      </c>
      <c r="K20" s="19"/>
      <c r="L20" s="19"/>
      <c r="M20" s="19">
        <f t="shared" si="1"/>
        <v>1218</v>
      </c>
    </row>
    <row r="21" spans="1:13" ht="33.75">
      <c r="A21" s="2"/>
      <c r="B21" s="24" t="s">
        <v>38</v>
      </c>
      <c r="C21" s="18">
        <v>854</v>
      </c>
      <c r="D21" s="18">
        <v>85403</v>
      </c>
      <c r="E21" s="26">
        <v>42999</v>
      </c>
      <c r="F21" s="19"/>
      <c r="G21" s="19">
        <v>94720</v>
      </c>
      <c r="H21" s="19"/>
      <c r="I21" s="19"/>
      <c r="J21" s="19">
        <v>134900</v>
      </c>
      <c r="K21" s="19"/>
      <c r="L21" s="19"/>
      <c r="M21" s="19">
        <f t="shared" si="1"/>
        <v>2819</v>
      </c>
    </row>
    <row r="22" spans="1:13" ht="56.25">
      <c r="A22" s="2"/>
      <c r="B22" s="24" t="s">
        <v>39</v>
      </c>
      <c r="C22" s="18">
        <v>854</v>
      </c>
      <c r="D22" s="18">
        <v>85406</v>
      </c>
      <c r="E22" s="19">
        <v>568</v>
      </c>
      <c r="F22" s="19"/>
      <c r="G22" s="19">
        <v>250</v>
      </c>
      <c r="H22" s="19"/>
      <c r="I22" s="19"/>
      <c r="J22" s="19">
        <v>804</v>
      </c>
      <c r="K22" s="19"/>
      <c r="L22" s="19"/>
      <c r="M22" s="19">
        <f t="shared" si="1"/>
        <v>14</v>
      </c>
    </row>
    <row r="23" spans="1:13" ht="33.75">
      <c r="A23" s="2"/>
      <c r="B23" s="24" t="s">
        <v>40</v>
      </c>
      <c r="C23" s="18">
        <v>854</v>
      </c>
      <c r="D23" s="18">
        <v>85407</v>
      </c>
      <c r="E23" s="19">
        <v>23170</v>
      </c>
      <c r="F23" s="19"/>
      <c r="G23" s="19">
        <v>262222</v>
      </c>
      <c r="H23" s="19"/>
      <c r="I23" s="19"/>
      <c r="J23" s="19">
        <v>263500</v>
      </c>
      <c r="K23" s="19"/>
      <c r="L23" s="19"/>
      <c r="M23" s="19">
        <f t="shared" si="1"/>
        <v>21892</v>
      </c>
    </row>
    <row r="24" spans="1:13" ht="22.5">
      <c r="A24" s="2"/>
      <c r="B24" s="24" t="s">
        <v>41</v>
      </c>
      <c r="C24" s="18">
        <v>854</v>
      </c>
      <c r="D24" s="18">
        <v>85410</v>
      </c>
      <c r="E24" s="19">
        <v>193118</v>
      </c>
      <c r="F24" s="19"/>
      <c r="G24" s="19">
        <v>662860</v>
      </c>
      <c r="H24" s="19"/>
      <c r="I24" s="19"/>
      <c r="J24" s="19">
        <v>749319</v>
      </c>
      <c r="K24" s="19"/>
      <c r="L24" s="19"/>
      <c r="M24" s="19">
        <f t="shared" si="1"/>
        <v>106659</v>
      </c>
    </row>
    <row r="25" spans="1:13" ht="22.5">
      <c r="A25" s="2"/>
      <c r="B25" s="24" t="s">
        <v>42</v>
      </c>
      <c r="C25" s="18">
        <v>854</v>
      </c>
      <c r="D25" s="18">
        <v>85417</v>
      </c>
      <c r="E25" s="19">
        <v>104522</v>
      </c>
      <c r="F25" s="19"/>
      <c r="G25" s="19">
        <v>283550</v>
      </c>
      <c r="H25" s="19"/>
      <c r="I25" s="19"/>
      <c r="J25" s="19">
        <v>387550</v>
      </c>
      <c r="K25" s="19"/>
      <c r="L25" s="19"/>
      <c r="M25" s="19">
        <f t="shared" si="1"/>
        <v>522</v>
      </c>
    </row>
    <row r="26" spans="1:13" s="4" customFormat="1" ht="12.75">
      <c r="A26" s="3"/>
      <c r="B26" s="12" t="s">
        <v>9</v>
      </c>
      <c r="C26" s="13"/>
      <c r="D26" s="13"/>
      <c r="E26" s="14">
        <f>SUM(E8)</f>
        <v>1434628</v>
      </c>
      <c r="F26" s="14">
        <f aca="true" t="shared" si="2" ref="F26:M26">SUM(F8)</f>
        <v>0</v>
      </c>
      <c r="G26" s="14">
        <f t="shared" si="2"/>
        <v>7282075</v>
      </c>
      <c r="H26" s="14">
        <f t="shared" si="2"/>
        <v>0</v>
      </c>
      <c r="I26" s="14">
        <f t="shared" si="2"/>
        <v>0</v>
      </c>
      <c r="J26" s="14">
        <f t="shared" si="2"/>
        <v>7902707</v>
      </c>
      <c r="K26" s="14">
        <f t="shared" si="2"/>
        <v>0</v>
      </c>
      <c r="L26" s="14">
        <f t="shared" si="2"/>
        <v>0</v>
      </c>
      <c r="M26" s="14">
        <f t="shared" si="2"/>
        <v>813996</v>
      </c>
    </row>
    <row r="27" ht="12.75">
      <c r="B27" s="1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workbookViewId="0" topLeftCell="A23">
      <selection activeCell="B42" sqref="B42"/>
    </sheetView>
  </sheetViews>
  <sheetFormatPr defaultColWidth="9.00390625" defaultRowHeight="12.75"/>
  <cols>
    <col min="1" max="1" width="4.00390625" style="0" customWidth="1"/>
    <col min="2" max="2" width="15.375" style="0" customWidth="1"/>
    <col min="3" max="3" width="4.375" style="0" customWidth="1"/>
    <col min="4" max="4" width="6.25390625" style="0" customWidth="1"/>
    <col min="5" max="5" width="12.125" style="0" customWidth="1"/>
    <col min="6" max="6" width="12.25390625" style="0" customWidth="1"/>
    <col min="7" max="7" width="11.00390625" style="0" customWidth="1"/>
    <col min="8" max="8" width="12.25390625" style="0" customWidth="1"/>
    <col min="9" max="9" width="11.375" style="0" customWidth="1"/>
    <col min="10" max="10" width="10.125" style="0" customWidth="1"/>
    <col min="12" max="12" width="11.875" style="0" customWidth="1"/>
    <col min="13" max="13" width="11.00390625" style="0" customWidth="1"/>
  </cols>
  <sheetData>
    <row r="2" s="7" customFormat="1" ht="18">
      <c r="A2" s="7" t="s">
        <v>49</v>
      </c>
    </row>
    <row r="3" spans="1:12" s="7" customFormat="1" ht="18">
      <c r="A3" s="7" t="s">
        <v>50</v>
      </c>
      <c r="L3" s="7" t="s">
        <v>67</v>
      </c>
    </row>
    <row r="4" s="7" customFormat="1" ht="14.25" customHeight="1"/>
    <row r="6" spans="1:16" s="11" customFormat="1" ht="43.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45</v>
      </c>
      <c r="H6" s="9" t="s">
        <v>46</v>
      </c>
      <c r="I6" s="9" t="s">
        <v>47</v>
      </c>
      <c r="J6" s="9" t="s">
        <v>48</v>
      </c>
      <c r="K6" s="9" t="s">
        <v>6</v>
      </c>
      <c r="L6" s="9" t="s">
        <v>7</v>
      </c>
      <c r="M6" s="9" t="s">
        <v>8</v>
      </c>
      <c r="N6" s="10"/>
      <c r="O6" s="10"/>
      <c r="P6" s="10"/>
    </row>
    <row r="7" spans="1:13" s="22" customFormat="1" ht="11.25">
      <c r="A7" s="20" t="s">
        <v>10</v>
      </c>
      <c r="B7" s="21" t="s">
        <v>11</v>
      </c>
      <c r="C7" s="20" t="s">
        <v>12</v>
      </c>
      <c r="D7" s="20" t="s">
        <v>13</v>
      </c>
      <c r="E7" s="20" t="s">
        <v>14</v>
      </c>
      <c r="F7" s="20" t="s">
        <v>15</v>
      </c>
      <c r="G7" s="20" t="s">
        <v>16</v>
      </c>
      <c r="H7" s="20" t="s">
        <v>17</v>
      </c>
      <c r="I7" s="20" t="s">
        <v>18</v>
      </c>
      <c r="J7" s="20" t="s">
        <v>19</v>
      </c>
      <c r="K7" s="20" t="s">
        <v>20</v>
      </c>
      <c r="L7" s="20" t="s">
        <v>21</v>
      </c>
      <c r="M7" s="20" t="s">
        <v>22</v>
      </c>
    </row>
    <row r="8" spans="1:13" s="4" customFormat="1" ht="24.75" customHeight="1">
      <c r="A8" s="3" t="s">
        <v>10</v>
      </c>
      <c r="B8" s="12" t="s">
        <v>23</v>
      </c>
      <c r="C8" s="13"/>
      <c r="D8" s="13"/>
      <c r="E8" s="14"/>
      <c r="F8" s="14">
        <f aca="true" t="shared" si="0" ref="F8:M8">SUM(F10:F10)</f>
        <v>-2238040</v>
      </c>
      <c r="G8" s="14">
        <f t="shared" si="0"/>
        <v>58465948</v>
      </c>
      <c r="H8" s="14">
        <f t="shared" si="0"/>
        <v>21495638</v>
      </c>
      <c r="I8" s="14">
        <f t="shared" si="0"/>
        <v>11536500</v>
      </c>
      <c r="J8" s="14">
        <f t="shared" si="0"/>
        <v>58415948</v>
      </c>
      <c r="K8" s="14">
        <f t="shared" si="0"/>
        <v>0</v>
      </c>
      <c r="L8" s="14">
        <f t="shared" si="0"/>
        <v>-2188040</v>
      </c>
      <c r="M8" s="14">
        <f t="shared" si="0"/>
        <v>0</v>
      </c>
    </row>
    <row r="9" spans="1:13" s="6" customFormat="1" ht="12.75">
      <c r="A9" s="5"/>
      <c r="B9" s="15" t="s">
        <v>24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</row>
    <row r="10" spans="1:13" ht="22.5">
      <c r="A10" s="2"/>
      <c r="B10" s="8" t="s">
        <v>25</v>
      </c>
      <c r="C10" s="18">
        <v>600</v>
      </c>
      <c r="D10" s="18">
        <v>60004</v>
      </c>
      <c r="E10" s="19"/>
      <c r="F10" s="19">
        <v>-2238040</v>
      </c>
      <c r="G10" s="19">
        <v>58465948</v>
      </c>
      <c r="H10" s="19">
        <v>21495638</v>
      </c>
      <c r="I10" s="19">
        <v>11536500</v>
      </c>
      <c r="J10" s="19">
        <v>58415948</v>
      </c>
      <c r="K10" s="19"/>
      <c r="L10" s="19">
        <f>F10+G10-J10</f>
        <v>-2188040</v>
      </c>
      <c r="M10" s="19"/>
    </row>
    <row r="11" spans="1:13" s="4" customFormat="1" ht="22.5">
      <c r="A11" s="3" t="s">
        <v>12</v>
      </c>
      <c r="B11" s="12" t="s">
        <v>43</v>
      </c>
      <c r="C11" s="13"/>
      <c r="D11" s="13"/>
      <c r="E11" s="14"/>
      <c r="F11" s="14">
        <f aca="true" t="shared" si="1" ref="F11:M11">SUM(F12:F13)</f>
        <v>21046</v>
      </c>
      <c r="G11" s="14">
        <f t="shared" si="1"/>
        <v>434080</v>
      </c>
      <c r="H11" s="14">
        <f t="shared" si="1"/>
        <v>122780</v>
      </c>
      <c r="I11" s="14">
        <f t="shared" si="1"/>
        <v>0</v>
      </c>
      <c r="J11" s="14">
        <f t="shared" si="1"/>
        <v>434080</v>
      </c>
      <c r="K11" s="14">
        <f t="shared" si="1"/>
        <v>0</v>
      </c>
      <c r="L11" s="14">
        <f t="shared" si="1"/>
        <v>21046</v>
      </c>
      <c r="M11" s="14">
        <f t="shared" si="1"/>
        <v>0</v>
      </c>
    </row>
    <row r="12" spans="1:13" ht="12.75">
      <c r="A12" s="2"/>
      <c r="B12" s="15" t="s">
        <v>31</v>
      </c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67.5">
      <c r="A13" s="2"/>
      <c r="B13" s="8" t="s">
        <v>44</v>
      </c>
      <c r="C13" s="18">
        <v>801</v>
      </c>
      <c r="D13" s="18">
        <v>80197</v>
      </c>
      <c r="E13" s="19"/>
      <c r="F13" s="19">
        <v>21046</v>
      </c>
      <c r="G13" s="19">
        <v>434080</v>
      </c>
      <c r="H13" s="19">
        <v>122780</v>
      </c>
      <c r="I13" s="19"/>
      <c r="J13" s="19">
        <v>434080</v>
      </c>
      <c r="K13" s="19"/>
      <c r="L13" s="19">
        <f>F13+G13-J13</f>
        <v>21046</v>
      </c>
      <c r="M13" s="19"/>
    </row>
    <row r="14" spans="1:13" s="4" customFormat="1" ht="12.75">
      <c r="A14" s="3"/>
      <c r="B14" s="12" t="s">
        <v>9</v>
      </c>
      <c r="C14" s="13"/>
      <c r="D14" s="13"/>
      <c r="E14" s="14"/>
      <c r="F14" s="14">
        <f aca="true" t="shared" si="2" ref="F14:M14">SUM(F8,F11)</f>
        <v>-2216994</v>
      </c>
      <c r="G14" s="14">
        <f t="shared" si="2"/>
        <v>58900028</v>
      </c>
      <c r="H14" s="14">
        <f t="shared" si="2"/>
        <v>21618418</v>
      </c>
      <c r="I14" s="14">
        <f t="shared" si="2"/>
        <v>11536500</v>
      </c>
      <c r="J14" s="14">
        <f t="shared" si="2"/>
        <v>58850028</v>
      </c>
      <c r="K14" s="14">
        <f t="shared" si="2"/>
        <v>0</v>
      </c>
      <c r="L14" s="14">
        <f t="shared" si="2"/>
        <v>-2166994</v>
      </c>
      <c r="M14" s="14">
        <f t="shared" si="2"/>
        <v>0</v>
      </c>
    </row>
    <row r="15" ht="12.75">
      <c r="B15" s="1"/>
    </row>
    <row r="17" spans="1:2" s="4" customFormat="1" ht="12.75">
      <c r="A17" s="4" t="s">
        <v>58</v>
      </c>
      <c r="B17" s="4" t="s">
        <v>51</v>
      </c>
    </row>
    <row r="18" s="4" customFormat="1" ht="12.75">
      <c r="B18" s="4" t="s">
        <v>60</v>
      </c>
    </row>
    <row r="20" s="4" customFormat="1" ht="12.75">
      <c r="B20" s="4" t="s">
        <v>52</v>
      </c>
    </row>
    <row r="21" s="4" customFormat="1" ht="12.75">
      <c r="B21" s="4" t="s">
        <v>53</v>
      </c>
    </row>
    <row r="23" ht="12.75">
      <c r="B23" t="s">
        <v>54</v>
      </c>
    </row>
    <row r="24" ht="12.75">
      <c r="B24" t="s">
        <v>55</v>
      </c>
    </row>
    <row r="25" ht="12.75">
      <c r="B25" t="s">
        <v>56</v>
      </c>
    </row>
    <row r="26" ht="12.75">
      <c r="B26" t="s">
        <v>57</v>
      </c>
    </row>
    <row r="28" spans="1:2" s="4" customFormat="1" ht="12.75">
      <c r="A28" s="4" t="s">
        <v>59</v>
      </c>
      <c r="B28" s="4" t="s">
        <v>65</v>
      </c>
    </row>
    <row r="30" ht="12.75">
      <c r="B30" t="s">
        <v>61</v>
      </c>
    </row>
    <row r="31" ht="12.75">
      <c r="B31" t="s">
        <v>62</v>
      </c>
    </row>
    <row r="32" ht="12.75">
      <c r="B32" t="s">
        <v>63</v>
      </c>
    </row>
    <row r="33" ht="12.75">
      <c r="B33" t="s">
        <v>64</v>
      </c>
    </row>
    <row r="34" s="4" customFormat="1" ht="12.75">
      <c r="B34" s="4" t="s">
        <v>66</v>
      </c>
    </row>
    <row r="36" ht="12.75">
      <c r="B36" t="s">
        <v>68</v>
      </c>
    </row>
    <row r="37" s="23" customFormat="1" ht="12.75">
      <c r="B37" s="23" t="s">
        <v>69</v>
      </c>
    </row>
    <row r="38" ht="12.75">
      <c r="B38" t="s">
        <v>70</v>
      </c>
    </row>
    <row r="39" s="23" customFormat="1" ht="12.75">
      <c r="B39" s="23" t="s">
        <v>71</v>
      </c>
    </row>
    <row r="41" ht="12.75">
      <c r="B41" s="23" t="s">
        <v>72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user</cp:lastModifiedBy>
  <cp:lastPrinted>2004-09-30T08:32:05Z</cp:lastPrinted>
  <dcterms:created xsi:type="dcterms:W3CDTF">2003-12-03T08:31:35Z</dcterms:created>
  <dcterms:modified xsi:type="dcterms:W3CDTF">2004-09-30T08:35:19Z</dcterms:modified>
  <cp:category/>
  <cp:version/>
  <cp:contentType/>
  <cp:contentStatus/>
</cp:coreProperties>
</file>