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Titles" localSheetId="0">'doc1'!$3:$4</definedName>
  </definedNames>
  <calcPr fullCalcOnLoad="1"/>
</workbook>
</file>

<file path=xl/sharedStrings.xml><?xml version="1.0" encoding="utf-8"?>
<sst xmlns="http://schemas.openxmlformats.org/spreadsheetml/2006/main" count="107" uniqueCount="54">
  <si>
    <t>Dotacje celowe na zadania własne realizowane przez podmioty należące i nienależące do sektora finansów publicznych w 2015 roku</t>
  </si>
  <si>
    <t>Klasyfikacja</t>
  </si>
  <si>
    <t>Plan</t>
  </si>
  <si>
    <t>Kwota dotacji</t>
  </si>
  <si>
    <t>Dotacje gminy</t>
  </si>
  <si>
    <t>Dotacje powiatu</t>
  </si>
  <si>
    <t>11-6639</t>
  </si>
  <si>
    <t>Dotacje celowe przekazane do samorządu województwa na inwestycje i zakupy inwestycyjne realizowane na podstawie porozumień (umów) między jednostkami samorządu terytorialnego</t>
  </si>
  <si>
    <t xml:space="preserve">  </t>
  </si>
  <si>
    <t>13-2007</t>
  </si>
  <si>
    <t>Dotacje celowe w ramach programów finansowych z udziałem środków europejskich oraz środków, o których mowa w art. 5 ust. 1 pkt 3 oraz uat. 3 pkt 5 i 6 ustawy, lub płatności w ramach budżetu środków europejskich</t>
  </si>
  <si>
    <t>13-2009</t>
  </si>
  <si>
    <t>03-2360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</si>
  <si>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</si>
  <si>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95-6639</t>
  </si>
  <si>
    <t>11-6220</t>
  </si>
  <si>
    <t>Dotacje celowe z budżetu na finansowanie lub dofinansowanie kosztów realizacji inwestycji i zakupów inwestycyjnych innych jednostek sektora finansów publicznych</t>
  </si>
  <si>
    <t>41-6220</t>
  </si>
  <si>
    <t>49-2360</t>
  </si>
  <si>
    <t>53-2360</t>
  </si>
  <si>
    <t>54-2360</t>
  </si>
  <si>
    <t>54-2800</t>
  </si>
  <si>
    <t>Dotacja celowa z budzetu dla pozostałych jednostek zaliczanych do sektora finansów publicznych</t>
  </si>
  <si>
    <t>95-2360</t>
  </si>
  <si>
    <t>01-2320</t>
  </si>
  <si>
    <t>Dotacje celowe przekazane dla powiatu na zadania bieżące realizowane na podstawie porozumień (umów) między jednostkami samorządu terytorialnego</t>
  </si>
  <si>
    <t>04-2320</t>
  </si>
  <si>
    <t>06-2360</t>
  </si>
  <si>
    <t>05-2830</t>
  </si>
  <si>
    <t>Dotacja celowa z budżetu na finansowanie lub dofinansowanie zadań zleconych do realizacji pozostałym jednostkom niezaliczanym do sektora finansów publicznych</t>
  </si>
  <si>
    <t>33-2320</t>
  </si>
  <si>
    <t>05-6230</t>
  </si>
  <si>
    <t>Dotacje celowe z budżetu na finansowanie lub dofinansowanie kosztów realizacji inwestycji i zakupów inwestycyjnych jednostek nie zaliczanych do sektora finansów publicznych</t>
  </si>
  <si>
    <t>13-2360</t>
  </si>
  <si>
    <t>dział 900</t>
  </si>
  <si>
    <t>Gospodarka komunalna i ochrona środowiska</t>
  </si>
  <si>
    <t>05-2360</t>
  </si>
  <si>
    <t>08-2800</t>
  </si>
  <si>
    <t>09-2800</t>
  </si>
  <si>
    <t>09-6220</t>
  </si>
  <si>
    <t>16-2800</t>
  </si>
  <si>
    <t>I. Podmioty należące do sektora finansów publicznych</t>
  </si>
  <si>
    <t>II. Podmioty nienależące do sektora finansów publicznych</t>
  </si>
  <si>
    <t>Razem dział 851 Ochrona zdrowia</t>
  </si>
  <si>
    <t>Razem dział 921 kultura i ochrona dziedzictwa narodowego</t>
  </si>
  <si>
    <t>OGÓŁEM  DOTACJE      I  + II</t>
  </si>
  <si>
    <t>Razem dział 852 Pomoc społeczna</t>
  </si>
  <si>
    <t>Razem dział 150  Przetwórstwo przemysłowe</t>
  </si>
  <si>
    <t>Razem dział 851  Ochrona zdrowia</t>
  </si>
  <si>
    <t>Razem dział 852  Pomoc społeczna</t>
  </si>
  <si>
    <t>Razem dział 853  Pozostałe zadania w zakresie polityki społecznej</t>
  </si>
  <si>
    <t>I. Razem podmioty należące do sektora finansów publicznych</t>
  </si>
  <si>
    <t>II .Razem podmioty nienależące do sektora finansów publicznych</t>
  </si>
  <si>
    <r>
      <t xml:space="preserve">Gmina Miasta Radomia                                                                                        </t>
    </r>
    <r>
      <rPr>
        <b/>
        <sz val="8.25"/>
        <color indexed="8"/>
        <rFont val="Arial"/>
        <family val="2"/>
      </rPr>
      <t xml:space="preserve">                                                                  Załącznik nr 1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</si>
</sst>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9.75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1">
    <xf numFmtId="0" fontId="1" fillId="0" borderId="0" xfId="0" applyNumberForma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5" fillId="2" borderId="1" xfId="0" applyAlignment="1">
      <alignment horizontal="center" vertical="center" wrapText="1" shrinkToFi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0" borderId="1" xfId="0" applyFill="1" applyAlignment="1">
      <alignment horizontal="right" vertical="center" wrapText="1" shrinkToFi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wrapText="1" shrinkToFit="1"/>
    </xf>
    <xf numFmtId="0" fontId="6" fillId="0" borderId="5" xfId="0" applyFill="1" applyBorder="1" applyAlignment="1">
      <alignment horizontal="right" vertical="center" wrapText="1" shrinkToFit="1"/>
    </xf>
    <xf numFmtId="0" fontId="6" fillId="0" borderId="6" xfId="0" applyFill="1" applyAlignment="1">
      <alignment horizontal="right" vertical="center" wrapText="1" shrinkToFit="1"/>
    </xf>
    <xf numFmtId="3" fontId="6" fillId="0" borderId="1" xfId="0" applyNumberFormat="1" applyFill="1" applyAlignment="1">
      <alignment horizontal="right" vertical="center" wrapText="1" shrinkToFit="1"/>
    </xf>
    <xf numFmtId="0" fontId="11" fillId="3" borderId="6" xfId="0" applyFont="1" applyAlignment="1">
      <alignment horizontal="right" vertical="center" wrapText="1" shrinkToFit="1"/>
    </xf>
    <xf numFmtId="0" fontId="12" fillId="3" borderId="7" xfId="0" applyFont="1" applyAlignment="1">
      <alignment horizontal="left" vertical="center" wrapText="1" shrinkToFit="1"/>
    </xf>
    <xf numFmtId="3" fontId="12" fillId="3" borderId="1" xfId="0" applyNumberFormat="1" applyFont="1" applyAlignment="1">
      <alignment horizontal="right" vertical="center" wrapText="1" shrinkToFit="1"/>
    </xf>
    <xf numFmtId="0" fontId="12" fillId="3" borderId="3" xfId="0" applyFont="1" applyBorder="1" applyAlignment="1">
      <alignment horizontal="left" vertical="center" wrapText="1" shrinkToFit="1"/>
    </xf>
    <xf numFmtId="0" fontId="11" fillId="3" borderId="4" xfId="0" applyFont="1" applyBorder="1" applyAlignment="1">
      <alignment horizontal="right" vertical="center" wrapText="1" shrinkToFit="1"/>
    </xf>
    <xf numFmtId="0" fontId="12" fillId="0" borderId="8" xfId="0" applyFont="1" applyFill="1" applyBorder="1" applyAlignment="1">
      <alignment horizontal="left" vertical="center" wrapText="1" shrinkToFit="1"/>
    </xf>
    <xf numFmtId="3" fontId="12" fillId="0" borderId="9" xfId="0" applyNumberFormat="1" applyFont="1" applyFill="1" applyBorder="1" applyAlignment="1">
      <alignment horizontal="right" vertical="center" wrapText="1" shrinkToFit="1"/>
    </xf>
    <xf numFmtId="0" fontId="12" fillId="0" borderId="7" xfId="0" applyFont="1" applyFill="1" applyAlignment="1">
      <alignment horizontal="left" vertical="center" wrapText="1" shrinkToFit="1"/>
    </xf>
    <xf numFmtId="3" fontId="12" fillId="0" borderId="1" xfId="0" applyNumberFormat="1" applyFont="1" applyFill="1" applyAlignment="1">
      <alignment horizontal="right" vertical="center" wrapText="1" shrinkToFit="1"/>
    </xf>
    <xf numFmtId="3" fontId="11" fillId="0" borderId="1" xfId="0" applyNumberFormat="1" applyFont="1" applyFill="1" applyAlignment="1">
      <alignment horizontal="right" vertical="center" wrapText="1" shrinkToFit="1"/>
    </xf>
    <xf numFmtId="3" fontId="11" fillId="0" borderId="1" xfId="0" applyNumberFormat="1" applyFont="1" applyFill="1" applyBorder="1" applyAlignment="1">
      <alignment horizontal="right" vertical="center" wrapText="1" shrinkToFit="1"/>
    </xf>
    <xf numFmtId="0" fontId="11" fillId="0" borderId="6" xfId="0" applyFont="1" applyFill="1" applyAlignment="1">
      <alignment horizontal="right" vertical="center" wrapText="1" shrinkToFit="1"/>
    </xf>
    <xf numFmtId="3" fontId="11" fillId="0" borderId="1" xfId="0" applyNumberFormat="1" applyFont="1" applyFill="1" applyBorder="1" applyAlignment="1">
      <alignment horizontal="right" vertical="center" wrapText="1" shrinkToFit="1"/>
    </xf>
    <xf numFmtId="3" fontId="11" fillId="0" borderId="1" xfId="0" applyNumberFormat="1" applyFont="1" applyFill="1" applyAlignment="1">
      <alignment horizontal="right" vertical="center" wrapText="1" shrinkToFit="1"/>
    </xf>
    <xf numFmtId="3" fontId="11" fillId="0" borderId="6" xfId="0" applyNumberFormat="1" applyFont="1" applyFill="1" applyAlignment="1">
      <alignment horizontal="right" vertical="center" wrapText="1" shrinkToFit="1"/>
    </xf>
    <xf numFmtId="3" fontId="12" fillId="0" borderId="7" xfId="0" applyNumberFormat="1" applyFont="1" applyFill="1" applyAlignment="1">
      <alignment horizontal="left" vertical="center" wrapText="1" shrinkToFit="1"/>
    </xf>
    <xf numFmtId="4" fontId="12" fillId="0" borderId="1" xfId="0" applyNumberFormat="1" applyFont="1" applyFill="1" applyAlignment="1">
      <alignment horizontal="right" vertical="center" wrapText="1" shrinkToFit="1"/>
    </xf>
    <xf numFmtId="3" fontId="6" fillId="0" borderId="6" xfId="0" applyNumberFormat="1" applyFill="1" applyAlignment="1">
      <alignment horizontal="right" vertical="center" wrapText="1" shrinkToFit="1"/>
    </xf>
    <xf numFmtId="0" fontId="4" fillId="3" borderId="10" xfId="0" applyAlignment="1">
      <alignment horizontal="right" vertical="center" wrapText="1" shrinkToFit="1"/>
    </xf>
    <xf numFmtId="0" fontId="12" fillId="0" borderId="1" xfId="0" applyFont="1" applyFill="1" applyAlignment="1">
      <alignment horizontal="left" vertical="center" wrapText="1" shrinkToFit="1"/>
    </xf>
    <xf numFmtId="0" fontId="5" fillId="0" borderId="1" xfId="0" applyFill="1" applyAlignment="1">
      <alignment horizontal="left" vertical="center" wrapText="1" shrinkToFit="1"/>
    </xf>
    <xf numFmtId="3" fontId="12" fillId="0" borderId="1" xfId="0" applyNumberFormat="1" applyFont="1" applyFill="1" applyAlignment="1">
      <alignment horizontal="left" vertical="center" wrapText="1" shrinkToFit="1"/>
    </xf>
    <xf numFmtId="0" fontId="12" fillId="3" borderId="1" xfId="0" applyFont="1" applyAlignment="1">
      <alignment horizontal="left" vertical="center" wrapText="1" shrinkToFit="1"/>
    </xf>
    <xf numFmtId="0" fontId="11" fillId="0" borderId="1" xfId="0" applyFont="1" applyFill="1" applyBorder="1" applyAlignment="1">
      <alignment horizontal="right" vertical="center" wrapText="1" shrinkToFit="1"/>
    </xf>
    <xf numFmtId="0" fontId="11" fillId="0" borderId="4" xfId="0" applyFont="1" applyFill="1" applyBorder="1" applyAlignment="1">
      <alignment horizontal="right" vertical="center" wrapText="1" shrinkToFit="1"/>
    </xf>
    <xf numFmtId="0" fontId="11" fillId="0" borderId="3" xfId="0" applyFont="1" applyFill="1" applyBorder="1" applyAlignment="1">
      <alignment horizontal="left" vertical="center" wrapText="1" shrinkToFit="1"/>
    </xf>
    <xf numFmtId="0" fontId="11" fillId="0" borderId="1" xfId="0" applyFont="1" applyFill="1" applyAlignment="1">
      <alignment horizontal="left" vertical="center" wrapText="1" shrinkToFit="1"/>
    </xf>
    <xf numFmtId="0" fontId="12" fillId="0" borderId="9" xfId="0" applyFont="1" applyFill="1" applyBorder="1" applyAlignment="1">
      <alignment horizontal="left" vertical="center" wrapText="1" shrinkToFit="1"/>
    </xf>
    <xf numFmtId="0" fontId="11" fillId="0" borderId="3" xfId="0" applyFont="1" applyFill="1" applyBorder="1" applyAlignment="1">
      <alignment horizontal="right" vertical="center" wrapText="1" shrinkToFit="1"/>
    </xf>
    <xf numFmtId="0" fontId="4" fillId="3" borderId="11" xfId="0" applyFont="1" applyAlignment="1">
      <alignment horizontal="left" vertical="center" wrapText="1" shrinkToFit="1"/>
    </xf>
    <xf numFmtId="0" fontId="4" fillId="3" borderId="11" xfId="0" applyAlignment="1">
      <alignment horizontal="left" vertical="center" wrapText="1" shrinkToFit="1"/>
    </xf>
    <xf numFmtId="0" fontId="2" fillId="4" borderId="1" xfId="0" applyAlignment="1">
      <alignment horizontal="center" vertical="center" wrapText="1" shrinkToFit="1"/>
    </xf>
    <xf numFmtId="0" fontId="5" fillId="2" borderId="1" xfId="0" applyAlignment="1">
      <alignment horizontal="center" vertical="center" wrapText="1" shrinkToFit="1"/>
    </xf>
    <xf numFmtId="3" fontId="11" fillId="3" borderId="1" xfId="0" applyNumberFormat="1" applyFont="1" applyAlignment="1">
      <alignment horizontal="right" vertical="center" wrapText="1" shrinkToFit="1"/>
    </xf>
    <xf numFmtId="0" fontId="5" fillId="0" borderId="3" xfId="0" applyFill="1" applyBorder="1" applyAlignment="1">
      <alignment horizontal="left" vertical="center" wrapText="1" shrinkToFit="1"/>
    </xf>
    <xf numFmtId="0" fontId="6" fillId="0" borderId="1" xfId="0" applyFill="1" applyBorder="1" applyAlignment="1">
      <alignment horizontal="right" vertical="center" wrapText="1" shrinkToFit="1"/>
    </xf>
    <xf numFmtId="0" fontId="6" fillId="0" borderId="4" xfId="0" applyFill="1" applyBorder="1" applyAlignment="1">
      <alignment horizontal="right" vertical="center" wrapText="1" shrinkToFit="1"/>
    </xf>
    <xf numFmtId="0" fontId="11" fillId="2" borderId="12" xfId="0" applyFont="1" applyFill="1" applyBorder="1" applyAlignment="1">
      <alignment horizontal="right" vertical="center" wrapText="1" shrinkToFit="1"/>
    </xf>
    <xf numFmtId="0" fontId="10" fillId="5" borderId="13" xfId="0" applyFont="1" applyFill="1" applyBorder="1" applyAlignment="1">
      <alignment horizontal="right" vertical="center" wrapText="1" shrinkToFit="1"/>
    </xf>
    <xf numFmtId="0" fontId="10" fillId="5" borderId="12" xfId="0" applyFont="1" applyFill="1" applyBorder="1" applyAlignment="1">
      <alignment horizontal="right" vertical="center" wrapText="1" shrinkToFit="1"/>
    </xf>
    <xf numFmtId="0" fontId="1" fillId="2" borderId="13" xfId="0" applyFont="1" applyFill="1" applyBorder="1" applyAlignment="1">
      <alignment horizontal="left" vertical="center" wrapText="1" shrinkToFit="1"/>
    </xf>
    <xf numFmtId="3" fontId="10" fillId="2" borderId="14" xfId="0" applyNumberFormat="1" applyFont="1" applyFill="1" applyBorder="1" applyAlignment="1">
      <alignment horizontal="right" vertical="center" wrapText="1" shrinkToFit="1"/>
    </xf>
    <xf numFmtId="0" fontId="11" fillId="5" borderId="4" xfId="0" applyFont="1" applyFill="1" applyBorder="1" applyAlignment="1">
      <alignment horizontal="right" vertical="center" wrapText="1" shrinkToFit="1"/>
    </xf>
    <xf numFmtId="0" fontId="11" fillId="5" borderId="3" xfId="0" applyFont="1" applyFill="1" applyBorder="1" applyAlignment="1">
      <alignment horizontal="right" vertical="center" wrapText="1" shrinkToFit="1"/>
    </xf>
    <xf numFmtId="0" fontId="12" fillId="5" borderId="2" xfId="0" applyFont="1" applyFill="1" applyBorder="1" applyAlignment="1">
      <alignment horizontal="left" vertical="center" wrapText="1" shrinkToFit="1"/>
    </xf>
    <xf numFmtId="3" fontId="11" fillId="5" borderId="1" xfId="0" applyNumberFormat="1" applyFont="1" applyFill="1" applyBorder="1" applyAlignment="1">
      <alignment horizontal="right" vertical="center" wrapText="1" shrinkToFit="1"/>
    </xf>
    <xf numFmtId="0" fontId="13" fillId="0" borderId="4" xfId="0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horizontal="center" vertical="center" wrapText="1" shrinkToFit="1"/>
    </xf>
    <xf numFmtId="3" fontId="13" fillId="0" borderId="1" xfId="0" applyNumberFormat="1" applyFont="1" applyFill="1" applyAlignment="1">
      <alignment horizontal="right" vertical="center" wrapText="1" shrinkToFi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FDFDF"/>
      <rgbColor rgb="00DCDCDC"/>
      <rgbColor rgb="00F5F5F5"/>
      <rgbColor rgb="00C0C0C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tabSelected="1" workbookViewId="0" topLeftCell="A7">
      <selection activeCell="J6" sqref="J6"/>
    </sheetView>
  </sheetViews>
  <sheetFormatPr defaultColWidth="9.33203125" defaultRowHeight="12.75"/>
  <cols>
    <col min="1" max="1" width="9.5" style="0" customWidth="1"/>
    <col min="2" max="2" width="4.83203125" style="0" customWidth="1"/>
    <col min="3" max="3" width="11.33203125" style="0" customWidth="1"/>
    <col min="4" max="4" width="40.33203125" style="0" customWidth="1"/>
    <col min="5" max="5" width="6.33203125" style="0" customWidth="1"/>
    <col min="6" max="6" width="17.16015625" style="0" customWidth="1"/>
    <col min="7" max="8" width="19.33203125" style="0" customWidth="1"/>
  </cols>
  <sheetData>
    <row r="1" spans="2:8" ht="15" customHeight="1">
      <c r="B1" s="40" t="s">
        <v>53</v>
      </c>
      <c r="C1" s="41"/>
      <c r="D1" s="41"/>
      <c r="E1" s="41"/>
      <c r="F1" s="41"/>
      <c r="G1" s="41"/>
      <c r="H1" s="41"/>
    </row>
    <row r="2" spans="2:8" ht="31.5" customHeight="1">
      <c r="B2" s="42" t="s">
        <v>0</v>
      </c>
      <c r="C2" s="42"/>
      <c r="D2" s="42"/>
      <c r="E2" s="42"/>
      <c r="F2" s="42"/>
      <c r="G2" s="42"/>
      <c r="H2" s="42"/>
    </row>
    <row r="3" spans="2:8" ht="15" customHeight="1">
      <c r="B3" s="43" t="s">
        <v>1</v>
      </c>
      <c r="C3" s="43"/>
      <c r="D3" s="43"/>
      <c r="E3" s="43"/>
      <c r="F3" s="43" t="s">
        <v>2</v>
      </c>
      <c r="G3" s="43" t="s">
        <v>3</v>
      </c>
      <c r="H3" s="43"/>
    </row>
    <row r="4" spans="2:8" ht="15" customHeight="1">
      <c r="B4" s="43"/>
      <c r="C4" s="43"/>
      <c r="D4" s="43"/>
      <c r="E4" s="43"/>
      <c r="F4" s="43"/>
      <c r="G4" s="2" t="s">
        <v>4</v>
      </c>
      <c r="H4" s="2" t="s">
        <v>5</v>
      </c>
    </row>
    <row r="5" spans="2:8" s="1" customFormat="1" ht="36" customHeight="1">
      <c r="B5" s="7"/>
      <c r="C5" s="5"/>
      <c r="D5" s="5" t="s">
        <v>41</v>
      </c>
      <c r="E5" s="5"/>
      <c r="F5" s="5"/>
      <c r="G5" s="5"/>
      <c r="H5" s="6"/>
    </row>
    <row r="6" spans="2:8" ht="48" customHeight="1">
      <c r="B6" s="11">
        <v>150</v>
      </c>
      <c r="C6" s="12" t="s">
        <v>6</v>
      </c>
      <c r="D6" s="33" t="s">
        <v>7</v>
      </c>
      <c r="E6" s="33"/>
      <c r="F6" s="13">
        <v>12295</v>
      </c>
      <c r="G6" s="13">
        <v>12295</v>
      </c>
      <c r="H6" s="13" t="s">
        <v>8</v>
      </c>
    </row>
    <row r="7" spans="2:8" ht="50.25" customHeight="1">
      <c r="B7" s="11">
        <v>750</v>
      </c>
      <c r="C7" s="12" t="s">
        <v>14</v>
      </c>
      <c r="D7" s="33" t="s">
        <v>7</v>
      </c>
      <c r="E7" s="33"/>
      <c r="F7" s="13">
        <v>24509</v>
      </c>
      <c r="G7" s="13">
        <v>24509</v>
      </c>
      <c r="H7" s="13" t="s">
        <v>8</v>
      </c>
    </row>
    <row r="8" spans="2:8" ht="45.75" customHeight="1">
      <c r="B8" s="11">
        <v>851</v>
      </c>
      <c r="C8" s="12" t="s">
        <v>15</v>
      </c>
      <c r="D8" s="33" t="s">
        <v>16</v>
      </c>
      <c r="E8" s="33"/>
      <c r="F8" s="13">
        <v>4500000</v>
      </c>
      <c r="G8" s="13" t="s">
        <v>8</v>
      </c>
      <c r="H8" s="13">
        <v>4500000</v>
      </c>
    </row>
    <row r="9" spans="2:8" ht="48" customHeight="1">
      <c r="B9" s="11">
        <v>851</v>
      </c>
      <c r="C9" s="12" t="s">
        <v>17</v>
      </c>
      <c r="D9" s="33" t="s">
        <v>16</v>
      </c>
      <c r="E9" s="33"/>
      <c r="F9" s="13">
        <v>500000</v>
      </c>
      <c r="G9" s="13" t="s">
        <v>8</v>
      </c>
      <c r="H9" s="13">
        <v>500000</v>
      </c>
    </row>
    <row r="10" spans="2:8" ht="36.75" customHeight="1">
      <c r="B10" s="11">
        <v>851</v>
      </c>
      <c r="C10" s="12" t="s">
        <v>21</v>
      </c>
      <c r="D10" s="33" t="s">
        <v>22</v>
      </c>
      <c r="E10" s="33"/>
      <c r="F10" s="13">
        <v>337000</v>
      </c>
      <c r="G10" s="13">
        <v>337000</v>
      </c>
      <c r="H10" s="13" t="s">
        <v>8</v>
      </c>
    </row>
    <row r="11" spans="2:8" s="3" customFormat="1" ht="24" customHeight="1">
      <c r="B11" s="34"/>
      <c r="C11" s="35"/>
      <c r="D11" s="36" t="s">
        <v>43</v>
      </c>
      <c r="E11" s="37"/>
      <c r="F11" s="44">
        <f>SUM(F8:F10)</f>
        <v>5337000</v>
      </c>
      <c r="G11" s="44">
        <f>SUM(G8:G10)</f>
        <v>337000</v>
      </c>
      <c r="H11" s="44">
        <f>SUM(H8:H9)</f>
        <v>5000000</v>
      </c>
    </row>
    <row r="12" spans="2:8" s="3" customFormat="1" ht="24" customHeight="1">
      <c r="B12" s="22">
        <v>852</v>
      </c>
      <c r="C12" s="18" t="s">
        <v>24</v>
      </c>
      <c r="D12" s="30" t="s">
        <v>25</v>
      </c>
      <c r="E12" s="30"/>
      <c r="F12" s="27">
        <v>172710</v>
      </c>
      <c r="G12" s="27" t="s">
        <v>8</v>
      </c>
      <c r="H12" s="27">
        <v>172710</v>
      </c>
    </row>
    <row r="13" spans="2:8" s="3" customFormat="1" ht="46.5" customHeight="1">
      <c r="B13" s="11">
        <v>852</v>
      </c>
      <c r="C13" s="12" t="s">
        <v>26</v>
      </c>
      <c r="D13" s="33" t="s">
        <v>25</v>
      </c>
      <c r="E13" s="33"/>
      <c r="F13" s="13">
        <v>220000</v>
      </c>
      <c r="G13" s="13" t="s">
        <v>8</v>
      </c>
      <c r="H13" s="13">
        <v>220000</v>
      </c>
    </row>
    <row r="14" spans="2:8" s="3" customFormat="1" ht="16.5" customHeight="1">
      <c r="B14" s="34"/>
      <c r="C14" s="35"/>
      <c r="D14" s="36" t="s">
        <v>46</v>
      </c>
      <c r="E14" s="37"/>
      <c r="F14" s="20">
        <f>SUM(F12:F13)</f>
        <v>392710</v>
      </c>
      <c r="G14" s="20"/>
      <c r="H14" s="20">
        <f>SUM(H12:H13)</f>
        <v>392710</v>
      </c>
    </row>
    <row r="15" spans="2:8" s="3" customFormat="1" ht="48.75" customHeight="1">
      <c r="B15" s="11">
        <v>853</v>
      </c>
      <c r="C15" s="12" t="s">
        <v>30</v>
      </c>
      <c r="D15" s="33" t="s">
        <v>25</v>
      </c>
      <c r="E15" s="33"/>
      <c r="F15" s="13">
        <v>6000000</v>
      </c>
      <c r="G15" s="13" t="s">
        <v>8</v>
      </c>
      <c r="H15" s="13">
        <v>6000000</v>
      </c>
    </row>
    <row r="16" spans="2:8" s="3" customFormat="1" ht="34.5" customHeight="1">
      <c r="B16" s="11">
        <v>921</v>
      </c>
      <c r="C16" s="12" t="s">
        <v>37</v>
      </c>
      <c r="D16" s="33" t="s">
        <v>22</v>
      </c>
      <c r="E16" s="33"/>
      <c r="F16" s="13">
        <v>92000</v>
      </c>
      <c r="G16" s="13">
        <v>92000</v>
      </c>
      <c r="H16" s="13" t="s">
        <v>8</v>
      </c>
    </row>
    <row r="17" spans="2:8" s="3" customFormat="1" ht="33" customHeight="1">
      <c r="B17" s="11">
        <v>921</v>
      </c>
      <c r="C17" s="12" t="s">
        <v>38</v>
      </c>
      <c r="D17" s="33" t="s">
        <v>22</v>
      </c>
      <c r="E17" s="33"/>
      <c r="F17" s="13">
        <v>563000</v>
      </c>
      <c r="G17" s="13">
        <v>476000</v>
      </c>
      <c r="H17" s="13">
        <v>87000</v>
      </c>
    </row>
    <row r="18" spans="2:8" s="3" customFormat="1" ht="46.5" customHeight="1">
      <c r="B18" s="11">
        <v>921</v>
      </c>
      <c r="C18" s="12" t="s">
        <v>39</v>
      </c>
      <c r="D18" s="33" t="s">
        <v>16</v>
      </c>
      <c r="E18" s="33"/>
      <c r="F18" s="13">
        <v>925000</v>
      </c>
      <c r="G18" s="13">
        <v>200000</v>
      </c>
      <c r="H18" s="13">
        <v>725000</v>
      </c>
    </row>
    <row r="19" spans="2:8" s="3" customFormat="1" ht="37.5" customHeight="1">
      <c r="B19" s="11">
        <v>921</v>
      </c>
      <c r="C19" s="12" t="s">
        <v>40</v>
      </c>
      <c r="D19" s="33" t="s">
        <v>22</v>
      </c>
      <c r="E19" s="33"/>
      <c r="F19" s="13">
        <v>75000</v>
      </c>
      <c r="G19" s="13" t="s">
        <v>8</v>
      </c>
      <c r="H19" s="13">
        <v>75000</v>
      </c>
    </row>
    <row r="20" spans="2:8" s="3" customFormat="1" ht="31.5" customHeight="1">
      <c r="B20" s="15"/>
      <c r="C20" s="39" t="s">
        <v>44</v>
      </c>
      <c r="D20" s="35"/>
      <c r="E20" s="14"/>
      <c r="F20" s="44">
        <f>SUM(F16:F19)</f>
        <v>1655000</v>
      </c>
      <c r="G20" s="44">
        <f>SUM(G16:G19)</f>
        <v>768000</v>
      </c>
      <c r="H20" s="44">
        <f>SUM(H16:H19)</f>
        <v>887000</v>
      </c>
    </row>
    <row r="21" spans="2:8" s="3" customFormat="1" ht="34.5" customHeight="1">
      <c r="B21" s="48"/>
      <c r="C21" s="49"/>
      <c r="D21" s="50" t="s">
        <v>51</v>
      </c>
      <c r="E21" s="51"/>
      <c r="F21" s="52">
        <f>SUM(F6,F7,F11,F14,F15,F20)</f>
        <v>13421514</v>
      </c>
      <c r="G21" s="52">
        <f>SUM(G6,G7,G11,G20)</f>
        <v>1141804</v>
      </c>
      <c r="H21" s="52">
        <f>SUM(H11,H14,H15,H20)</f>
        <v>12279710</v>
      </c>
    </row>
    <row r="22" spans="2:8" s="3" customFormat="1" ht="28.5" customHeight="1">
      <c r="B22" s="7"/>
      <c r="C22" s="5"/>
      <c r="D22" s="5" t="s">
        <v>42</v>
      </c>
      <c r="E22" s="5"/>
      <c r="F22" s="5"/>
      <c r="G22" s="5"/>
      <c r="H22" s="6"/>
    </row>
    <row r="23" spans="2:8" ht="62.25" customHeight="1">
      <c r="B23" s="8">
        <v>150</v>
      </c>
      <c r="C23" s="16" t="s">
        <v>9</v>
      </c>
      <c r="D23" s="38" t="s">
        <v>10</v>
      </c>
      <c r="E23" s="38"/>
      <c r="F23" s="17">
        <v>49555</v>
      </c>
      <c r="G23" s="17" t="s">
        <v>8</v>
      </c>
      <c r="H23" s="17">
        <v>49555</v>
      </c>
    </row>
    <row r="24" spans="2:8" ht="60" customHeight="1">
      <c r="B24" s="9">
        <v>150</v>
      </c>
      <c r="C24" s="18" t="s">
        <v>11</v>
      </c>
      <c r="D24" s="30" t="s">
        <v>10</v>
      </c>
      <c r="E24" s="30"/>
      <c r="F24" s="19">
        <v>8745</v>
      </c>
      <c r="G24" s="19" t="s">
        <v>8</v>
      </c>
      <c r="H24" s="19">
        <v>8745</v>
      </c>
    </row>
    <row r="25" spans="2:8" ht="24" customHeight="1">
      <c r="B25" s="15"/>
      <c r="C25" s="39" t="s">
        <v>47</v>
      </c>
      <c r="D25" s="35"/>
      <c r="E25" s="14"/>
      <c r="F25" s="21">
        <f>SUM(F23:F24)</f>
        <v>58300</v>
      </c>
      <c r="G25" s="21"/>
      <c r="H25" s="21">
        <f>SUM(H23:H24)</f>
        <v>58300</v>
      </c>
    </row>
    <row r="26" spans="2:8" ht="63" customHeight="1">
      <c r="B26" s="22">
        <v>630</v>
      </c>
      <c r="C26" s="18" t="s">
        <v>12</v>
      </c>
      <c r="D26" s="30" t="s">
        <v>13</v>
      </c>
      <c r="E26" s="30"/>
      <c r="F26" s="19">
        <v>50000</v>
      </c>
      <c r="G26" s="19">
        <v>50000</v>
      </c>
      <c r="H26" s="19" t="s">
        <v>8</v>
      </c>
    </row>
    <row r="27" spans="2:8" ht="63" customHeight="1">
      <c r="B27" s="22">
        <v>851</v>
      </c>
      <c r="C27" s="18" t="s">
        <v>18</v>
      </c>
      <c r="D27" s="30" t="s">
        <v>13</v>
      </c>
      <c r="E27" s="30"/>
      <c r="F27" s="19">
        <v>270000</v>
      </c>
      <c r="G27" s="19">
        <v>270000</v>
      </c>
      <c r="H27" s="19" t="s">
        <v>8</v>
      </c>
    </row>
    <row r="28" spans="2:8" ht="60.75" customHeight="1">
      <c r="B28" s="22">
        <v>851</v>
      </c>
      <c r="C28" s="18" t="s">
        <v>19</v>
      </c>
      <c r="D28" s="30" t="s">
        <v>13</v>
      </c>
      <c r="E28" s="30"/>
      <c r="F28" s="19">
        <v>120000</v>
      </c>
      <c r="G28" s="19">
        <v>120000</v>
      </c>
      <c r="H28" s="19" t="s">
        <v>8</v>
      </c>
    </row>
    <row r="29" spans="2:8" ht="61.5" customHeight="1">
      <c r="B29" s="22">
        <v>851</v>
      </c>
      <c r="C29" s="18" t="s">
        <v>20</v>
      </c>
      <c r="D29" s="30" t="s">
        <v>13</v>
      </c>
      <c r="E29" s="30"/>
      <c r="F29" s="19">
        <v>2914650</v>
      </c>
      <c r="G29" s="19">
        <v>2914650</v>
      </c>
      <c r="H29" s="19" t="s">
        <v>8</v>
      </c>
    </row>
    <row r="30" spans="2:8" ht="58.5" customHeight="1">
      <c r="B30" s="9">
        <v>851</v>
      </c>
      <c r="C30" s="18" t="s">
        <v>23</v>
      </c>
      <c r="D30" s="30" t="s">
        <v>13</v>
      </c>
      <c r="E30" s="30"/>
      <c r="F30" s="19">
        <v>160000</v>
      </c>
      <c r="G30" s="19">
        <v>160000</v>
      </c>
      <c r="H30" s="19" t="s">
        <v>8</v>
      </c>
    </row>
    <row r="31" spans="2:8" ht="21" customHeight="1">
      <c r="B31" s="15"/>
      <c r="C31" s="39" t="s">
        <v>48</v>
      </c>
      <c r="D31" s="35"/>
      <c r="E31" s="14"/>
      <c r="F31" s="23">
        <f>SUM(F27:F30)</f>
        <v>3464650</v>
      </c>
      <c r="G31" s="24">
        <f>SUM(G27:G30)</f>
        <v>3464650</v>
      </c>
      <c r="H31" s="19"/>
    </row>
    <row r="32" spans="2:8" ht="60.75" customHeight="1">
      <c r="B32" s="22">
        <v>852</v>
      </c>
      <c r="C32" s="18" t="s">
        <v>12</v>
      </c>
      <c r="D32" s="30" t="s">
        <v>13</v>
      </c>
      <c r="E32" s="30"/>
      <c r="F32" s="27">
        <v>130000</v>
      </c>
      <c r="G32" s="27">
        <v>130000</v>
      </c>
      <c r="H32" s="27" t="s">
        <v>8</v>
      </c>
    </row>
    <row r="33" spans="2:8" ht="63" customHeight="1">
      <c r="B33" s="22">
        <v>852</v>
      </c>
      <c r="C33" s="18" t="s">
        <v>27</v>
      </c>
      <c r="D33" s="30" t="s">
        <v>13</v>
      </c>
      <c r="E33" s="30"/>
      <c r="F33" s="27">
        <v>120000</v>
      </c>
      <c r="G33" s="27">
        <v>120000</v>
      </c>
      <c r="H33" s="27" t="s">
        <v>8</v>
      </c>
    </row>
    <row r="34" spans="2:8" ht="61.5" customHeight="1">
      <c r="B34" s="22">
        <v>852</v>
      </c>
      <c r="C34" s="18" t="s">
        <v>23</v>
      </c>
      <c r="D34" s="30" t="s">
        <v>13</v>
      </c>
      <c r="E34" s="30"/>
      <c r="F34" s="27">
        <v>410000</v>
      </c>
      <c r="G34" s="27">
        <v>410000</v>
      </c>
      <c r="H34" s="27" t="s">
        <v>8</v>
      </c>
    </row>
    <row r="35" spans="2:8" ht="21.75" customHeight="1">
      <c r="B35" s="15"/>
      <c r="C35" s="39" t="s">
        <v>49</v>
      </c>
      <c r="D35" s="35"/>
      <c r="E35" s="14"/>
      <c r="F35" s="20">
        <f>SUM(F32:F34)</f>
        <v>660000</v>
      </c>
      <c r="G35" s="20">
        <f>SUM(G32:G34)</f>
        <v>660000</v>
      </c>
      <c r="H35" s="20"/>
    </row>
    <row r="36" spans="2:8" ht="49.5" customHeight="1">
      <c r="B36" s="25">
        <v>853</v>
      </c>
      <c r="C36" s="26" t="s">
        <v>28</v>
      </c>
      <c r="D36" s="32" t="s">
        <v>29</v>
      </c>
      <c r="E36" s="32"/>
      <c r="F36" s="19">
        <v>1170000</v>
      </c>
      <c r="G36" s="19">
        <v>1170000</v>
      </c>
      <c r="H36" s="19" t="s">
        <v>8</v>
      </c>
    </row>
    <row r="37" spans="2:8" ht="61.5" customHeight="1">
      <c r="B37" s="25">
        <v>853</v>
      </c>
      <c r="C37" s="26" t="s">
        <v>23</v>
      </c>
      <c r="D37" s="32" t="s">
        <v>13</v>
      </c>
      <c r="E37" s="32"/>
      <c r="F37" s="19">
        <v>60000</v>
      </c>
      <c r="G37" s="19">
        <v>60000</v>
      </c>
      <c r="H37" s="19" t="s">
        <v>8</v>
      </c>
    </row>
    <row r="38" spans="2:8" ht="26.25" customHeight="1">
      <c r="B38" s="15"/>
      <c r="C38" s="39" t="s">
        <v>50</v>
      </c>
      <c r="D38" s="35"/>
      <c r="E38" s="14"/>
      <c r="F38" s="20">
        <f>SUM(F36:F37)</f>
        <v>1230000</v>
      </c>
      <c r="G38" s="20">
        <f>SUM(G36:G37)</f>
        <v>1230000</v>
      </c>
      <c r="H38" s="20"/>
    </row>
    <row r="39" spans="2:8" ht="51.75" customHeight="1">
      <c r="B39" s="28">
        <v>900</v>
      </c>
      <c r="C39" s="26" t="s">
        <v>31</v>
      </c>
      <c r="D39" s="32" t="s">
        <v>32</v>
      </c>
      <c r="E39" s="32"/>
      <c r="F39" s="19">
        <v>100000</v>
      </c>
      <c r="G39" s="19">
        <v>100000</v>
      </c>
      <c r="H39" s="19" t="s">
        <v>8</v>
      </c>
    </row>
    <row r="40" spans="2:8" ht="62.25" customHeight="1">
      <c r="B40" s="28">
        <v>900</v>
      </c>
      <c r="C40" s="26" t="s">
        <v>33</v>
      </c>
      <c r="D40" s="32" t="s">
        <v>13</v>
      </c>
      <c r="E40" s="32"/>
      <c r="F40" s="19">
        <v>799000</v>
      </c>
      <c r="G40" s="19">
        <v>799000</v>
      </c>
      <c r="H40" s="19" t="s">
        <v>8</v>
      </c>
    </row>
    <row r="41" spans="2:8" ht="59.25" customHeight="1">
      <c r="B41" s="28">
        <v>900</v>
      </c>
      <c r="C41" s="26" t="s">
        <v>23</v>
      </c>
      <c r="D41" s="32" t="s">
        <v>13</v>
      </c>
      <c r="E41" s="32"/>
      <c r="F41" s="19">
        <v>40000</v>
      </c>
      <c r="G41" s="19">
        <v>40000</v>
      </c>
      <c r="H41" s="19" t="s">
        <v>8</v>
      </c>
    </row>
    <row r="42" spans="2:8" ht="15" customHeight="1">
      <c r="B42" s="46" t="s">
        <v>34</v>
      </c>
      <c r="C42" s="47"/>
      <c r="D42" s="45" t="s">
        <v>35</v>
      </c>
      <c r="E42" s="31"/>
      <c r="F42" s="10">
        <f>SUM(F39:F41)</f>
        <v>939000</v>
      </c>
      <c r="G42" s="10">
        <f>SUM(G39:G41)</f>
        <v>939000</v>
      </c>
      <c r="H42" s="4" t="s">
        <v>8</v>
      </c>
    </row>
    <row r="43" spans="2:8" ht="63" customHeight="1">
      <c r="B43" s="22">
        <v>921</v>
      </c>
      <c r="C43" s="18" t="s">
        <v>36</v>
      </c>
      <c r="D43" s="30" t="s">
        <v>13</v>
      </c>
      <c r="E43" s="30"/>
      <c r="F43" s="19">
        <v>25000</v>
      </c>
      <c r="G43" s="19">
        <v>25000</v>
      </c>
      <c r="H43" s="19" t="s">
        <v>8</v>
      </c>
    </row>
    <row r="44" spans="2:8" ht="60" customHeight="1">
      <c r="B44" s="22">
        <v>926</v>
      </c>
      <c r="C44" s="18" t="s">
        <v>36</v>
      </c>
      <c r="D44" s="30" t="s">
        <v>13</v>
      </c>
      <c r="E44" s="30"/>
      <c r="F44" s="19">
        <v>2700000</v>
      </c>
      <c r="G44" s="19">
        <v>2700000</v>
      </c>
      <c r="H44" s="19" t="s">
        <v>8</v>
      </c>
    </row>
    <row r="45" spans="2:8" ht="60" customHeight="1">
      <c r="B45" s="53"/>
      <c r="C45" s="54"/>
      <c r="D45" s="50" t="s">
        <v>52</v>
      </c>
      <c r="E45" s="55"/>
      <c r="F45" s="56">
        <f>SUM(F25,F26,F31,F35,F38,F42,F43,F44)</f>
        <v>9126950</v>
      </c>
      <c r="G45" s="56">
        <f>SUM(G26,G31,G35,G38,G42,G43,G44)</f>
        <v>9068650</v>
      </c>
      <c r="H45" s="56">
        <f>SUM(H25)</f>
        <v>58300</v>
      </c>
    </row>
    <row r="46" spans="2:8" ht="15" customHeight="1">
      <c r="B46" s="57" t="s">
        <v>45</v>
      </c>
      <c r="C46" s="58"/>
      <c r="D46" s="58"/>
      <c r="E46" s="59"/>
      <c r="F46" s="60">
        <f>SUM(F21,F45)</f>
        <v>22548464</v>
      </c>
      <c r="G46" s="60">
        <f>SUM(G21,G45)</f>
        <v>10210454</v>
      </c>
      <c r="H46" s="60">
        <f>SUM(H21,H45)</f>
        <v>12338010</v>
      </c>
    </row>
    <row r="47" spans="2:8" ht="15" customHeight="1">
      <c r="B47" s="29"/>
      <c r="C47" s="29"/>
      <c r="D47" s="29"/>
      <c r="E47" s="29"/>
      <c r="F47" s="29"/>
      <c r="G47" s="29"/>
      <c r="H47" s="29"/>
    </row>
  </sheetData>
  <mergeCells count="47">
    <mergeCell ref="B1:H1"/>
    <mergeCell ref="B2:H2"/>
    <mergeCell ref="B3:E4"/>
    <mergeCell ref="F3:F4"/>
    <mergeCell ref="G3:H3"/>
    <mergeCell ref="D6:E6"/>
    <mergeCell ref="D23:E23"/>
    <mergeCell ref="D7:E7"/>
    <mergeCell ref="D8:E8"/>
    <mergeCell ref="D19:E19"/>
    <mergeCell ref="C20:D20"/>
    <mergeCell ref="D12:E12"/>
    <mergeCell ref="B14:C14"/>
    <mergeCell ref="D14:E14"/>
    <mergeCell ref="D26:E26"/>
    <mergeCell ref="D24:E24"/>
    <mergeCell ref="C25:D25"/>
    <mergeCell ref="C38:D38"/>
    <mergeCell ref="D27:E27"/>
    <mergeCell ref="D9:E9"/>
    <mergeCell ref="B11:C11"/>
    <mergeCell ref="D11:E11"/>
    <mergeCell ref="D10:E10"/>
    <mergeCell ref="D13:E13"/>
    <mergeCell ref="D15:E15"/>
    <mergeCell ref="D16:E16"/>
    <mergeCell ref="D17:E17"/>
    <mergeCell ref="D18:E18"/>
    <mergeCell ref="D32:E32"/>
    <mergeCell ref="D30:E30"/>
    <mergeCell ref="D28:E28"/>
    <mergeCell ref="D29:E29"/>
    <mergeCell ref="C31:D31"/>
    <mergeCell ref="D36:E36"/>
    <mergeCell ref="D33:E33"/>
    <mergeCell ref="D34:E34"/>
    <mergeCell ref="C35:D35"/>
    <mergeCell ref="D39:E39"/>
    <mergeCell ref="D37:E37"/>
    <mergeCell ref="B42:C42"/>
    <mergeCell ref="D42:E42"/>
    <mergeCell ref="D40:E40"/>
    <mergeCell ref="D41:E41"/>
    <mergeCell ref="B47:H47"/>
    <mergeCell ref="B46:E46"/>
    <mergeCell ref="D44:E44"/>
    <mergeCell ref="D43:E43"/>
  </mergeCells>
  <printOptions/>
  <pageMargins left="0" right="0" top="0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2015-01-09T10:09:01Z</cp:lastPrinted>
  <dcterms:modified xsi:type="dcterms:W3CDTF">2015-01-09T10:23:08Z</dcterms:modified>
  <cp:category/>
  <cp:version/>
  <cp:contentType/>
  <cp:contentStatus/>
</cp:coreProperties>
</file>