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M44" i="1"/>
  <c r="M40"/>
  <c r="M33"/>
  <c r="M25"/>
  <c r="M45" s="1"/>
</calcChain>
</file>

<file path=xl/sharedStrings.xml><?xml version="1.0" encoding="utf-8"?>
<sst xmlns="http://schemas.openxmlformats.org/spreadsheetml/2006/main" count="179" uniqueCount="110">
  <si>
    <t xml:space="preserve"> INWESTYCJE NA DROGACH KRAJOWYCH, WOJEWÓDZKICH, POWIATOWYCH I GMINNYCH W ZŁ. NA ROK 2013</t>
  </si>
  <si>
    <t>Lp.</t>
  </si>
  <si>
    <t>Nazwa zadania</t>
  </si>
  <si>
    <t>Zakres rzeczowy</t>
  </si>
  <si>
    <t>Dz.</t>
  </si>
  <si>
    <t>Rozdz.</t>
  </si>
  <si>
    <t>§</t>
  </si>
  <si>
    <t>K N</t>
  </si>
  <si>
    <t>Jednostki i miary</t>
  </si>
  <si>
    <t>Termin realizacji</t>
  </si>
  <si>
    <t>Całkowity koszt zadania</t>
  </si>
  <si>
    <t>Plan po zmianach 2012 roku</t>
  </si>
  <si>
    <t>Planowane Wykonanie 2012r.</t>
  </si>
  <si>
    <t>Plan na 2013rok</t>
  </si>
  <si>
    <t>w zł.</t>
  </si>
  <si>
    <t>A.    DROGI PUBLICZNE W MIASTACH NA PRAWACH POWIATU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</si>
  <si>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</si>
  <si>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</si>
  <si>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</si>
  <si>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</si>
  <si>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</si>
  <si>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</si>
  <si>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</si>
  <si>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</si>
  <si>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</si>
  <si>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</si>
  <si>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</si>
  <si>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</si>
  <si>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</si>
  <si>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1.</t>
  </si>
  <si>
    <t>Przebudowa ul. Młodzianowskiej na odc. od ul. ks. Sedlaka do połączenia z projektowaną obwodnicą Południową (obwodnica Śródmiejska).</t>
  </si>
  <si>
    <t>Opracowanie dokumentacji technicznej II - IV etap roboty  drogowe, roboty mostowe</t>
  </si>
  <si>
    <t>600</t>
  </si>
  <si>
    <t>60015</t>
  </si>
  <si>
    <t>6050</t>
  </si>
  <si>
    <t>K</t>
  </si>
  <si>
    <t>1,5km</t>
  </si>
  <si>
    <t>2009   2013</t>
  </si>
  <si>
    <t>wykupy gruntów</t>
  </si>
  <si>
    <t>2.</t>
  </si>
  <si>
    <t xml:space="preserve">Trasa N-S                                   
-  odc.od ul. Prażmowskiego do  ul. Żeromskiego – etap I                 
- odc. od ul. Młodzianowskiej do połączenia z projektowaną obwodnicą południową – etap II                   </t>
  </si>
  <si>
    <t xml:space="preserve">Opracowanie dokumentacji projektowej </t>
  </si>
  <si>
    <t>2009  2013</t>
  </si>
  <si>
    <t>3.</t>
  </si>
  <si>
    <t>Budowa obwodnicy południowej w Radomiu.</t>
  </si>
  <si>
    <t>Realizacja robót budowlanych</t>
  </si>
  <si>
    <t>13,5 km</t>
  </si>
  <si>
    <t>2009   2014</t>
  </si>
  <si>
    <t>4.</t>
  </si>
  <si>
    <t>Budowa przedłużenia ul.Mieszka I  od ul. Żółkiewskiego do ul. Witosa - I etap</t>
  </si>
  <si>
    <t>Roboty drogowe, odwodnienie, usunięcie kolizji.</t>
  </si>
  <si>
    <t>5.</t>
  </si>
  <si>
    <t xml:space="preserve">Budowa zatok do kontroli drogowej samochodów ciężarowych i autobusów </t>
  </si>
  <si>
    <t>Opracowanie dokumentacji projektowej roboty drogowe</t>
  </si>
  <si>
    <t>N</t>
  </si>
  <si>
    <t>6.</t>
  </si>
  <si>
    <t>Przebudowa drogi krajowej nr 9 i 12 w Radomiu - ulicy Wojska Polskiego i ulicy Żółkiewskiego na odcinku od ul. Zbrowskiego do ul. Kozienickiej wraz z przebudową ul. Zwolińskiego</t>
  </si>
  <si>
    <t>Opracowanie dokumentacji technicznej, roboty drogowe, kanalizacja deszczowa, oświetlenie, usunięcie kolizji.</t>
  </si>
  <si>
    <t>7 km</t>
  </si>
  <si>
    <t>2009
2015</t>
  </si>
  <si>
    <t>Budowa węzła drogowego nad torami PKP w ciągu drogi krajowej nr 9 - ulicy Żółkiewskiego w Radomiu</t>
  </si>
  <si>
    <t>Cel: Poprawa układu komunikacyjnego miasta Radomia</t>
  </si>
  <si>
    <t>7.</t>
  </si>
  <si>
    <t>Rozbudowa ul. Witkacego</t>
  </si>
  <si>
    <t>Roboty drogowe, kanalizacja deszczowa, oświetlenie, usunięcie kolizji.</t>
  </si>
  <si>
    <t xml:space="preserve">
2013
</t>
  </si>
  <si>
    <t>8.</t>
  </si>
  <si>
    <t>9.</t>
  </si>
  <si>
    <t>Wykupy gruntów pod drogi</t>
  </si>
  <si>
    <t>RAZEM  A</t>
  </si>
  <si>
    <t>B. DROGI GMINNE</t>
  </si>
  <si>
    <t>Modernizacja i budowa ulic w ramach tzw. "czynów społecznych drogowych".</t>
  </si>
  <si>
    <t>Opracowanie dokumentacji technicznej, roboty drogowe, usunięcie kolizji, odwodnienie.</t>
  </si>
  <si>
    <t>60016</t>
  </si>
  <si>
    <t xml:space="preserve">K      </t>
  </si>
  <si>
    <t>1,1 km</t>
  </si>
  <si>
    <t>Przebudowa ul. Zubrzyckiego</t>
  </si>
  <si>
    <t>Opracowanie dokumentacji projektowej</t>
  </si>
  <si>
    <t>Utwardzenie nawierzchni ul.Topiel na odcinku od ul. Lipowej do ul. Kleeberga i ul. Koneckiej .</t>
  </si>
  <si>
    <t xml:space="preserve">Dokumentacja projektowa i roboty drogowe </t>
  </si>
  <si>
    <t>Budowa wyniesionego skrzyżowania przy ul. Focha - ul. Kilińskiego wraz z wyniesionym przejściem dla pieszych przy Liceum im. Jana Kochanowskiego</t>
  </si>
  <si>
    <t xml:space="preserve">Dokumentacja projektowa </t>
  </si>
  <si>
    <t>0,3km</t>
  </si>
  <si>
    <t xml:space="preserve">Odwodnienie ul. Kędzierskiego wraz z ul. Zwolińskiego </t>
  </si>
  <si>
    <t>Dokumentacja projektowa</t>
  </si>
  <si>
    <t>Roboty drogowe</t>
  </si>
  <si>
    <t>RAZEM  B.</t>
  </si>
  <si>
    <t xml:space="preserve"> C. DROGI WEWNĘTRZNE</t>
  </si>
  <si>
    <t>10.</t>
  </si>
  <si>
    <t>11.</t>
  </si>
  <si>
    <t>12.</t>
  </si>
  <si>
    <t>13.</t>
  </si>
  <si>
    <t>60017</t>
  </si>
  <si>
    <t>Budowa dróg w strefie Łucznik.</t>
  </si>
  <si>
    <t>Roboty drogowe, usunięcie kolizji, odwodnienie.</t>
  </si>
  <si>
    <t>K       N</t>
  </si>
  <si>
    <t>1,3km</t>
  </si>
  <si>
    <t>2010      2013</t>
  </si>
  <si>
    <t>Utwardzenie placu przed PSP nr 34 przy ul. Miłej.</t>
  </si>
  <si>
    <t>Dokumentacja projektowa i roboty drogowe wraz z niezbędną infrastrukturą techniczną</t>
  </si>
  <si>
    <t>Budowa ul. Uniwersyteckiej w Radomiu</t>
  </si>
  <si>
    <t>RAZEM  C.</t>
  </si>
  <si>
    <t>E. OŚWIETLENIE ULIC MIASTA</t>
  </si>
  <si>
    <t>Modernizacja oświetlenia ulicznego w Radomiu</t>
  </si>
  <si>
    <t>Energooszczędne oświetlenie uliczne program "SOWA"</t>
  </si>
  <si>
    <t>RAZEM  E.</t>
  </si>
  <si>
    <t xml:space="preserve">K - zadanie kontynuowane       </t>
  </si>
  <si>
    <t>N - zadanie nowe</t>
  </si>
  <si>
    <t>suma A+B+C+E=</t>
  </si>
  <si>
    <t>Załącznik Nr 1</t>
  </si>
</sst>
</file>

<file path=xl/styles.xml><?xml version="1.0" encoding="utf-8"?>
<styleSheet xmlns="http://schemas.openxmlformats.org/spreadsheetml/2006/main">
  <numFmts count="2">
    <numFmt numFmtId="164" formatCode="#,##0.000\ &quot;zł&quot;"/>
    <numFmt numFmtId="165" formatCode="#,##0\ &quot;zł&quot;"/>
  </numFmts>
  <fonts count="7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0" fillId="0" borderId="5" xfId="0" applyBorder="1"/>
    <xf numFmtId="0" fontId="2" fillId="0" borderId="1" xfId="0" applyFont="1" applyBorder="1" applyAlignment="1">
      <alignment horizontal="justify" vertical="top" wrapText="1"/>
    </xf>
    <xf numFmtId="3" fontId="4" fillId="0" borderId="1" xfId="0" applyNumberFormat="1" applyFont="1" applyBorder="1" applyAlignment="1">
      <alignment horizont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left" indent="15"/>
    </xf>
    <xf numFmtId="0" fontId="2" fillId="0" borderId="8" xfId="0" applyFont="1" applyBorder="1" applyAlignment="1">
      <alignment horizontal="right"/>
    </xf>
    <xf numFmtId="165" fontId="4" fillId="0" borderId="8" xfId="0" applyNumberFormat="1" applyFont="1" applyBorder="1" applyAlignment="1">
      <alignment horizontal="center" vertical="center"/>
    </xf>
    <xf numFmtId="0" fontId="2" fillId="0" borderId="8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wrapText="1"/>
    </xf>
    <xf numFmtId="0" fontId="6" fillId="0" borderId="0" xfId="0" applyFont="1"/>
    <xf numFmtId="0" fontId="3" fillId="0" borderId="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5" fillId="0" borderId="8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3" fillId="0" borderId="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 indent="4"/>
    </xf>
    <xf numFmtId="0" fontId="3" fillId="0" borderId="12" xfId="0" applyFont="1" applyBorder="1" applyAlignment="1">
      <alignment horizontal="left" vertical="top" wrapText="1" indent="4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ECE9D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topLeftCell="A34" workbookViewId="0">
      <selection activeCell="N2" sqref="N2"/>
    </sheetView>
  </sheetViews>
  <sheetFormatPr defaultRowHeight="15"/>
  <cols>
    <col min="1" max="1" width="4.140625" customWidth="1"/>
    <col min="2" max="2" width="28.140625" customWidth="1"/>
    <col min="3" max="3" width="13.42578125" customWidth="1"/>
    <col min="4" max="4" width="6" customWidth="1"/>
    <col min="5" max="5" width="7.140625" customWidth="1"/>
    <col min="6" max="6" width="6.5703125" customWidth="1"/>
    <col min="7" max="7" width="3.5703125" customWidth="1"/>
    <col min="8" max="8" width="7.7109375" customWidth="1"/>
    <col min="10" max="10" width="12" customWidth="1"/>
    <col min="13" max="13" width="13" customWidth="1"/>
  </cols>
  <sheetData>
    <row r="2" spans="1:13" ht="15.75">
      <c r="K2" s="46" t="s">
        <v>109</v>
      </c>
    </row>
    <row r="3" spans="1:13" ht="15" customHeight="1">
      <c r="A3" s="71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" customHeight="1">
      <c r="A5" s="63" t="s">
        <v>1</v>
      </c>
      <c r="B5" s="63" t="s">
        <v>2</v>
      </c>
      <c r="C5" s="63" t="s">
        <v>3</v>
      </c>
      <c r="D5" s="63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11</v>
      </c>
      <c r="L5" s="63" t="s">
        <v>12</v>
      </c>
      <c r="M5" s="63" t="s">
        <v>13</v>
      </c>
    </row>
    <row r="6" spans="1:1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</row>
    <row r="7" spans="1:13">
      <c r="A7" s="64"/>
      <c r="B7" s="64"/>
      <c r="C7" s="64"/>
      <c r="D7" s="64"/>
      <c r="E7" s="64"/>
      <c r="F7" s="64"/>
      <c r="G7" s="64"/>
      <c r="H7" s="64"/>
      <c r="I7" s="64"/>
      <c r="J7" s="65"/>
      <c r="K7" s="65"/>
      <c r="L7" s="65"/>
      <c r="M7" s="63" t="s">
        <v>14</v>
      </c>
    </row>
    <row r="8" spans="1:13">
      <c r="A8" s="65"/>
      <c r="B8" s="65"/>
      <c r="C8" s="65"/>
      <c r="D8" s="65"/>
      <c r="E8" s="65"/>
      <c r="F8" s="65"/>
      <c r="G8" s="65"/>
      <c r="H8" s="65"/>
      <c r="I8" s="65"/>
      <c r="J8" s="1" t="s">
        <v>14</v>
      </c>
      <c r="K8" s="1" t="s">
        <v>14</v>
      </c>
      <c r="L8" s="2" t="s">
        <v>14</v>
      </c>
      <c r="M8" s="65"/>
    </row>
    <row r="9" spans="1:13" ht="15" customHeight="1">
      <c r="A9" s="69" t="s">
        <v>15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>
      <c r="A10" s="1" t="s">
        <v>16</v>
      </c>
      <c r="B10" s="1" t="s">
        <v>17</v>
      </c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3" t="s">
        <v>28</v>
      </c>
    </row>
    <row r="11" spans="1:13" ht="75" customHeight="1">
      <c r="A11" s="4" t="s">
        <v>29</v>
      </c>
      <c r="B11" s="5" t="s">
        <v>30</v>
      </c>
      <c r="C11" s="6" t="s">
        <v>31</v>
      </c>
      <c r="D11" s="4" t="s">
        <v>32</v>
      </c>
      <c r="E11" s="4" t="s">
        <v>33</v>
      </c>
      <c r="F11" s="7" t="s">
        <v>34</v>
      </c>
      <c r="G11" s="4" t="s">
        <v>35</v>
      </c>
      <c r="H11" s="4" t="s">
        <v>36</v>
      </c>
      <c r="I11" s="8" t="s">
        <v>37</v>
      </c>
      <c r="J11" s="8">
        <v>65000000</v>
      </c>
      <c r="K11" s="8"/>
      <c r="L11" s="9"/>
      <c r="M11" s="10">
        <v>510000</v>
      </c>
    </row>
    <row r="12" spans="1:13">
      <c r="A12" s="11"/>
      <c r="B12" s="12"/>
      <c r="C12" s="13" t="s">
        <v>38</v>
      </c>
      <c r="D12" s="11"/>
      <c r="E12" s="11"/>
      <c r="F12" s="7">
        <v>6060</v>
      </c>
      <c r="G12" s="11"/>
      <c r="H12" s="11"/>
      <c r="I12" s="14"/>
      <c r="J12" s="14"/>
      <c r="K12" s="8"/>
      <c r="L12" s="9"/>
      <c r="M12" s="10">
        <v>1220000</v>
      </c>
    </row>
    <row r="13" spans="1:13" ht="76.5" customHeight="1">
      <c r="A13" s="7" t="s">
        <v>39</v>
      </c>
      <c r="B13" s="13" t="s">
        <v>40</v>
      </c>
      <c r="C13" s="15" t="s">
        <v>41</v>
      </c>
      <c r="D13" s="7" t="s">
        <v>32</v>
      </c>
      <c r="E13" s="7" t="s">
        <v>33</v>
      </c>
      <c r="F13" s="7">
        <v>6050</v>
      </c>
      <c r="G13" s="7" t="s">
        <v>35</v>
      </c>
      <c r="H13" s="7"/>
      <c r="I13" s="7" t="s">
        <v>42</v>
      </c>
      <c r="J13" s="16">
        <v>23800000</v>
      </c>
      <c r="K13" s="16"/>
      <c r="L13" s="16"/>
      <c r="M13" s="10">
        <v>60000</v>
      </c>
    </row>
    <row r="14" spans="1:13">
      <c r="A14" s="4"/>
      <c r="B14" s="17"/>
      <c r="C14" s="17"/>
      <c r="D14" s="4"/>
      <c r="E14" s="4"/>
      <c r="F14" s="51" t="s">
        <v>34</v>
      </c>
      <c r="G14" s="4"/>
      <c r="H14" s="4"/>
      <c r="I14" s="8"/>
      <c r="J14" s="8"/>
      <c r="K14" s="8"/>
      <c r="L14" s="8"/>
      <c r="M14" s="49">
        <v>5300000</v>
      </c>
    </row>
    <row r="15" spans="1:13" ht="27" customHeight="1">
      <c r="A15" s="18" t="s">
        <v>43</v>
      </c>
      <c r="B15" s="19" t="s">
        <v>44</v>
      </c>
      <c r="C15" s="19" t="s">
        <v>45</v>
      </c>
      <c r="D15" s="18" t="s">
        <v>32</v>
      </c>
      <c r="E15" s="18">
        <v>60015</v>
      </c>
      <c r="F15" s="52"/>
      <c r="G15" s="18" t="s">
        <v>35</v>
      </c>
      <c r="H15" s="18" t="s">
        <v>46</v>
      </c>
      <c r="I15" s="20" t="s">
        <v>47</v>
      </c>
      <c r="J15" s="20">
        <v>200600000</v>
      </c>
      <c r="K15" s="20"/>
      <c r="L15" s="20"/>
      <c r="M15" s="50"/>
    </row>
    <row r="16" spans="1:13" ht="24.75" customHeight="1">
      <c r="A16" s="11"/>
      <c r="B16" s="12"/>
      <c r="C16" s="12"/>
      <c r="D16" s="11"/>
      <c r="E16" s="11"/>
      <c r="F16" s="7">
        <v>6059</v>
      </c>
      <c r="G16" s="11"/>
      <c r="H16" s="11"/>
      <c r="I16" s="14"/>
      <c r="J16" s="14"/>
      <c r="K16" s="14"/>
      <c r="L16" s="14"/>
      <c r="M16" s="10">
        <v>36881000</v>
      </c>
    </row>
    <row r="17" spans="1:13" ht="54.75" customHeight="1">
      <c r="A17" s="7" t="s">
        <v>48</v>
      </c>
      <c r="B17" s="21" t="s">
        <v>49</v>
      </c>
      <c r="C17" s="21" t="s">
        <v>50</v>
      </c>
      <c r="D17" s="7" t="s">
        <v>32</v>
      </c>
      <c r="E17" s="7" t="s">
        <v>33</v>
      </c>
      <c r="F17" s="7" t="s">
        <v>34</v>
      </c>
      <c r="G17" s="7" t="s">
        <v>35</v>
      </c>
      <c r="H17" s="7">
        <v>6.5</v>
      </c>
      <c r="I17" s="7" t="s">
        <v>37</v>
      </c>
      <c r="J17" s="16">
        <v>27500000</v>
      </c>
      <c r="K17" s="16"/>
      <c r="L17" s="16"/>
      <c r="M17" s="10">
        <v>60000</v>
      </c>
    </row>
    <row r="18" spans="1:13">
      <c r="A18" s="1" t="s">
        <v>16</v>
      </c>
      <c r="B18" s="1" t="s">
        <v>17</v>
      </c>
      <c r="C18" s="1" t="s">
        <v>18</v>
      </c>
      <c r="D18" s="22" t="s">
        <v>19</v>
      </c>
      <c r="E18" s="22" t="s">
        <v>20</v>
      </c>
      <c r="F18" s="22" t="s">
        <v>21</v>
      </c>
      <c r="G18" s="22" t="s">
        <v>22</v>
      </c>
      <c r="H18" s="22" t="s">
        <v>23</v>
      </c>
      <c r="I18" s="22" t="s">
        <v>24</v>
      </c>
      <c r="J18" s="23" t="s">
        <v>25</v>
      </c>
      <c r="K18" s="23" t="s">
        <v>26</v>
      </c>
      <c r="L18" s="23" t="s">
        <v>27</v>
      </c>
      <c r="M18" s="24" t="s">
        <v>28</v>
      </c>
    </row>
    <row r="19" spans="1:13" ht="48" customHeight="1">
      <c r="A19" s="7" t="s">
        <v>51</v>
      </c>
      <c r="B19" s="15" t="s">
        <v>52</v>
      </c>
      <c r="C19" s="15" t="s">
        <v>53</v>
      </c>
      <c r="D19" s="11" t="s">
        <v>32</v>
      </c>
      <c r="E19" s="7" t="s">
        <v>33</v>
      </c>
      <c r="F19" s="7" t="s">
        <v>34</v>
      </c>
      <c r="G19" s="7" t="s">
        <v>54</v>
      </c>
      <c r="H19" s="7"/>
      <c r="I19" s="7">
        <v>2013</v>
      </c>
      <c r="J19" s="16">
        <v>500000</v>
      </c>
      <c r="K19" s="16"/>
      <c r="L19" s="16"/>
      <c r="M19" s="10">
        <v>10000</v>
      </c>
    </row>
    <row r="20" spans="1:13" ht="83.25" customHeight="1">
      <c r="A20" s="63" t="s">
        <v>55</v>
      </c>
      <c r="B20" s="17" t="s">
        <v>56</v>
      </c>
      <c r="C20" s="66" t="s">
        <v>57</v>
      </c>
      <c r="D20" s="51" t="s">
        <v>32</v>
      </c>
      <c r="E20" s="51" t="s">
        <v>33</v>
      </c>
      <c r="F20" s="51" t="s">
        <v>34</v>
      </c>
      <c r="G20" s="51" t="s">
        <v>35</v>
      </c>
      <c r="H20" s="51" t="s">
        <v>58</v>
      </c>
      <c r="I20" s="51" t="s">
        <v>59</v>
      </c>
      <c r="J20" s="53">
        <v>158908000</v>
      </c>
      <c r="K20" s="53">
        <v>500000</v>
      </c>
      <c r="L20" s="53"/>
      <c r="M20" s="49">
        <v>160000</v>
      </c>
    </row>
    <row r="21" spans="1:13" ht="54.75" customHeight="1">
      <c r="A21" s="64"/>
      <c r="B21" s="25" t="s">
        <v>60</v>
      </c>
      <c r="C21" s="67"/>
      <c r="D21" s="57"/>
      <c r="E21" s="57"/>
      <c r="F21" s="57"/>
      <c r="G21" s="57"/>
      <c r="H21" s="57"/>
      <c r="I21" s="57"/>
      <c r="J21" s="54"/>
      <c r="K21" s="54"/>
      <c r="L21" s="54"/>
      <c r="M21" s="56"/>
    </row>
    <row r="22" spans="1:13" ht="36.75" customHeight="1">
      <c r="A22" s="65"/>
      <c r="B22" s="12" t="s">
        <v>61</v>
      </c>
      <c r="C22" s="68"/>
      <c r="D22" s="52"/>
      <c r="E22" s="52"/>
      <c r="F22" s="52"/>
      <c r="G22" s="52"/>
      <c r="H22" s="52"/>
      <c r="I22" s="52"/>
      <c r="J22" s="55"/>
      <c r="K22" s="55"/>
      <c r="L22" s="55"/>
      <c r="M22" s="50"/>
    </row>
    <row r="23" spans="1:13" ht="60" customHeight="1">
      <c r="A23" s="7" t="s">
        <v>62</v>
      </c>
      <c r="B23" s="13" t="s">
        <v>63</v>
      </c>
      <c r="C23" s="15" t="s">
        <v>64</v>
      </c>
      <c r="D23" s="7">
        <v>600</v>
      </c>
      <c r="E23" s="7">
        <v>60015</v>
      </c>
      <c r="F23" s="7">
        <v>6050</v>
      </c>
      <c r="G23" s="7" t="s">
        <v>54</v>
      </c>
      <c r="H23" s="26"/>
      <c r="I23" s="7" t="s">
        <v>65</v>
      </c>
      <c r="J23" s="16">
        <v>3350000</v>
      </c>
      <c r="K23" s="16"/>
      <c r="L23" s="16"/>
      <c r="M23" s="10">
        <v>3200000</v>
      </c>
    </row>
    <row r="24" spans="1:13" ht="22.5" customHeight="1">
      <c r="A24" s="7" t="s">
        <v>67</v>
      </c>
      <c r="B24" s="44" t="s">
        <v>68</v>
      </c>
      <c r="C24" s="15"/>
      <c r="D24" s="7">
        <v>600</v>
      </c>
      <c r="E24" s="7">
        <v>60015</v>
      </c>
      <c r="F24" s="7">
        <v>6060</v>
      </c>
      <c r="G24" s="7"/>
      <c r="H24" s="7"/>
      <c r="I24" s="7">
        <v>2013</v>
      </c>
      <c r="J24" s="16">
        <v>2050000</v>
      </c>
      <c r="K24" s="16"/>
      <c r="L24" s="16"/>
      <c r="M24" s="10">
        <v>2015000</v>
      </c>
    </row>
    <row r="25" spans="1:13" ht="15" customHeight="1">
      <c r="A25" s="47" t="s">
        <v>69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58"/>
      <c r="M25" s="28">
        <f>SUM(M11+M12+M13+M16+M17+M19+M20+M23+M24)</f>
        <v>44116000</v>
      </c>
    </row>
    <row r="26" spans="1:13" ht="15" customHeight="1">
      <c r="A26" s="47" t="s">
        <v>70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>
      <c r="A27" s="1" t="s">
        <v>16</v>
      </c>
      <c r="B27" s="1" t="s">
        <v>17</v>
      </c>
      <c r="C27" s="1" t="s">
        <v>18</v>
      </c>
      <c r="D27" s="1" t="s">
        <v>19</v>
      </c>
      <c r="E27" s="1" t="s">
        <v>20</v>
      </c>
      <c r="F27" s="1">
        <v>6</v>
      </c>
      <c r="G27" s="1">
        <v>7</v>
      </c>
      <c r="H27" s="1">
        <v>8</v>
      </c>
      <c r="I27" s="1">
        <v>9</v>
      </c>
      <c r="J27" s="1">
        <v>10</v>
      </c>
      <c r="K27" s="1">
        <v>11</v>
      </c>
      <c r="L27" s="1">
        <v>12</v>
      </c>
      <c r="M27" s="3">
        <v>13</v>
      </c>
    </row>
    <row r="28" spans="1:13" ht="33.75">
      <c r="A28" s="7" t="s">
        <v>55</v>
      </c>
      <c r="B28" s="27" t="s">
        <v>76</v>
      </c>
      <c r="C28" s="15" t="s">
        <v>77</v>
      </c>
      <c r="D28" s="7" t="s">
        <v>32</v>
      </c>
      <c r="E28" s="7" t="s">
        <v>73</v>
      </c>
      <c r="F28" s="7">
        <v>6050</v>
      </c>
      <c r="G28" s="7" t="s">
        <v>74</v>
      </c>
      <c r="H28" s="7" t="s">
        <v>75</v>
      </c>
      <c r="I28" s="7">
        <v>2013</v>
      </c>
      <c r="J28" s="16">
        <v>100000</v>
      </c>
      <c r="K28" s="16"/>
      <c r="L28" s="16"/>
      <c r="M28" s="29">
        <v>1000</v>
      </c>
    </row>
    <row r="29" spans="1:13" ht="21.75" customHeight="1">
      <c r="A29" s="7" t="s">
        <v>67</v>
      </c>
      <c r="B29" s="27" t="s">
        <v>68</v>
      </c>
      <c r="C29" s="15"/>
      <c r="D29" s="7">
        <v>600</v>
      </c>
      <c r="E29" s="7">
        <v>60016</v>
      </c>
      <c r="F29" s="7">
        <v>6060</v>
      </c>
      <c r="G29" s="7"/>
      <c r="H29" s="7"/>
      <c r="I29" s="7">
        <v>2013</v>
      </c>
      <c r="J29" s="16">
        <v>1950000</v>
      </c>
      <c r="K29" s="16"/>
      <c r="L29" s="16"/>
      <c r="M29" s="10">
        <v>1650000</v>
      </c>
    </row>
    <row r="30" spans="1:13" ht="51" customHeight="1">
      <c r="A30" s="7">
        <v>11</v>
      </c>
      <c r="B30" s="30" t="s">
        <v>78</v>
      </c>
      <c r="C30" s="15" t="s">
        <v>79</v>
      </c>
      <c r="D30" s="7">
        <v>600</v>
      </c>
      <c r="E30" s="7">
        <v>60016</v>
      </c>
      <c r="F30" s="7">
        <v>6050</v>
      </c>
      <c r="G30" s="7" t="s">
        <v>54</v>
      </c>
      <c r="H30" s="7"/>
      <c r="I30" s="7">
        <v>2013</v>
      </c>
      <c r="J30" s="16">
        <v>256000</v>
      </c>
      <c r="K30" s="16"/>
      <c r="L30" s="16"/>
      <c r="M30" s="10">
        <v>245000</v>
      </c>
    </row>
    <row r="31" spans="1:13" ht="78" customHeight="1">
      <c r="A31" s="7">
        <v>12</v>
      </c>
      <c r="B31" s="30" t="s">
        <v>80</v>
      </c>
      <c r="C31" s="15" t="s">
        <v>81</v>
      </c>
      <c r="D31" s="7">
        <v>600</v>
      </c>
      <c r="E31" s="7">
        <v>60016</v>
      </c>
      <c r="F31" s="7">
        <v>6050</v>
      </c>
      <c r="G31" s="7" t="s">
        <v>54</v>
      </c>
      <c r="H31" s="7" t="s">
        <v>82</v>
      </c>
      <c r="I31" s="7">
        <v>2013</v>
      </c>
      <c r="J31" s="16">
        <v>169000</v>
      </c>
      <c r="K31" s="16"/>
      <c r="L31" s="16"/>
      <c r="M31" s="10">
        <v>79000</v>
      </c>
    </row>
    <row r="32" spans="1:13" ht="29.25" customHeight="1">
      <c r="A32" s="7">
        <v>14</v>
      </c>
      <c r="B32" s="30" t="s">
        <v>83</v>
      </c>
      <c r="C32" s="15" t="s">
        <v>84</v>
      </c>
      <c r="D32" s="7">
        <v>600</v>
      </c>
      <c r="E32" s="7">
        <v>60016</v>
      </c>
      <c r="F32" s="7">
        <v>6050</v>
      </c>
      <c r="G32" s="7" t="s">
        <v>54</v>
      </c>
      <c r="H32" s="7"/>
      <c r="I32" s="7">
        <v>2013</v>
      </c>
      <c r="J32" s="16">
        <v>37000</v>
      </c>
      <c r="K32" s="16"/>
      <c r="L32" s="16"/>
      <c r="M32" s="10">
        <v>7000</v>
      </c>
    </row>
    <row r="33" spans="1:13">
      <c r="A33" s="47" t="s">
        <v>86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58"/>
      <c r="M33" s="28">
        <f>SUM(M28+M29+M30+M31+M32)</f>
        <v>1982000</v>
      </c>
    </row>
    <row r="34" spans="1:13">
      <c r="A34" s="47" t="s">
        <v>87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ht="15" customHeight="1">
      <c r="A35" s="1" t="s">
        <v>29</v>
      </c>
      <c r="B35" s="1" t="s">
        <v>39</v>
      </c>
      <c r="C35" s="1" t="s">
        <v>43</v>
      </c>
      <c r="D35" s="22" t="s">
        <v>48</v>
      </c>
      <c r="E35" s="22" t="s">
        <v>51</v>
      </c>
      <c r="F35" s="22" t="s">
        <v>55</v>
      </c>
      <c r="G35" s="22" t="s">
        <v>62</v>
      </c>
      <c r="H35" s="22" t="s">
        <v>66</v>
      </c>
      <c r="I35" s="22" t="s">
        <v>67</v>
      </c>
      <c r="J35" s="22" t="s">
        <v>88</v>
      </c>
      <c r="K35" s="22" t="s">
        <v>89</v>
      </c>
      <c r="L35" s="22" t="s">
        <v>90</v>
      </c>
      <c r="M35" s="22" t="s">
        <v>91</v>
      </c>
    </row>
    <row r="36" spans="1:13" ht="74.25" customHeight="1">
      <c r="A36" s="7" t="s">
        <v>29</v>
      </c>
      <c r="B36" s="15" t="s">
        <v>71</v>
      </c>
      <c r="C36" s="15" t="s">
        <v>72</v>
      </c>
      <c r="D36" s="7" t="s">
        <v>32</v>
      </c>
      <c r="E36" s="7" t="s">
        <v>92</v>
      </c>
      <c r="F36" s="7">
        <v>6050</v>
      </c>
      <c r="G36" s="7" t="s">
        <v>54</v>
      </c>
      <c r="H36" s="7"/>
      <c r="I36" s="7">
        <v>2013</v>
      </c>
      <c r="J36" s="16">
        <v>2220000</v>
      </c>
      <c r="K36" s="16"/>
      <c r="L36" s="16"/>
      <c r="M36" s="10">
        <v>2060000</v>
      </c>
    </row>
    <row r="37" spans="1:13" ht="44.25" customHeight="1">
      <c r="A37" s="7" t="s">
        <v>39</v>
      </c>
      <c r="B37" s="13" t="s">
        <v>93</v>
      </c>
      <c r="C37" s="13" t="s">
        <v>94</v>
      </c>
      <c r="D37" s="7">
        <v>600</v>
      </c>
      <c r="E37" s="7" t="s">
        <v>92</v>
      </c>
      <c r="F37" s="7" t="s">
        <v>34</v>
      </c>
      <c r="G37" s="7" t="s">
        <v>95</v>
      </c>
      <c r="H37" s="7" t="s">
        <v>96</v>
      </c>
      <c r="I37" s="7" t="s">
        <v>97</v>
      </c>
      <c r="J37" s="16">
        <v>4785350</v>
      </c>
      <c r="K37" s="16">
        <v>2050000</v>
      </c>
      <c r="L37" s="16"/>
      <c r="M37" s="10">
        <v>2036000</v>
      </c>
    </row>
    <row r="38" spans="1:13" ht="78.75">
      <c r="A38" s="7" t="s">
        <v>43</v>
      </c>
      <c r="B38" s="13" t="s">
        <v>98</v>
      </c>
      <c r="C38" s="13" t="s">
        <v>99</v>
      </c>
      <c r="D38" s="7">
        <v>600</v>
      </c>
      <c r="E38" s="7" t="s">
        <v>92</v>
      </c>
      <c r="F38" s="7" t="s">
        <v>34</v>
      </c>
      <c r="G38" s="7" t="s">
        <v>54</v>
      </c>
      <c r="H38" s="7"/>
      <c r="I38" s="7">
        <v>2013</v>
      </c>
      <c r="J38" s="16">
        <v>212000</v>
      </c>
      <c r="K38" s="16"/>
      <c r="L38" s="16"/>
      <c r="M38" s="10">
        <v>212000</v>
      </c>
    </row>
    <row r="39" spans="1:13" ht="22.5">
      <c r="A39" s="7">
        <v>6</v>
      </c>
      <c r="B39" s="30" t="s">
        <v>100</v>
      </c>
      <c r="C39" s="21" t="s">
        <v>85</v>
      </c>
      <c r="D39" s="7">
        <v>600</v>
      </c>
      <c r="E39" s="7">
        <v>60017</v>
      </c>
      <c r="F39" s="7">
        <v>6050</v>
      </c>
      <c r="G39" s="7" t="s">
        <v>54</v>
      </c>
      <c r="H39" s="7"/>
      <c r="I39" s="7">
        <v>2013</v>
      </c>
      <c r="J39" s="16">
        <v>650000</v>
      </c>
      <c r="K39" s="16"/>
      <c r="L39" s="16"/>
      <c r="M39" s="10">
        <v>1000</v>
      </c>
    </row>
    <row r="40" spans="1:13">
      <c r="A40" s="47" t="s">
        <v>101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58"/>
      <c r="M40" s="28">
        <f>SUM(M36+M37+M38+M39)</f>
        <v>4309000</v>
      </c>
    </row>
    <row r="41" spans="1:13">
      <c r="A41" s="61" t="s">
        <v>102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1:13" ht="15" customHeight="1">
      <c r="A42" s="1"/>
      <c r="B42" s="31" t="s">
        <v>17</v>
      </c>
      <c r="C42" s="31" t="s">
        <v>18</v>
      </c>
      <c r="D42" s="31">
        <v>4</v>
      </c>
      <c r="E42" s="31">
        <v>5</v>
      </c>
      <c r="F42" s="31">
        <v>6</v>
      </c>
      <c r="G42" s="31">
        <v>7</v>
      </c>
      <c r="H42" s="31">
        <v>8</v>
      </c>
      <c r="I42" s="31">
        <v>9</v>
      </c>
      <c r="J42" s="31">
        <v>10</v>
      </c>
      <c r="K42" s="31">
        <v>11</v>
      </c>
      <c r="L42" s="31">
        <v>12</v>
      </c>
      <c r="M42" s="31">
        <v>13</v>
      </c>
    </row>
    <row r="43" spans="1:13" ht="45">
      <c r="A43" s="32">
        <v>2</v>
      </c>
      <c r="B43" s="33" t="s">
        <v>103</v>
      </c>
      <c r="C43" s="15" t="s">
        <v>104</v>
      </c>
      <c r="D43" s="7">
        <v>900</v>
      </c>
      <c r="E43" s="7">
        <v>90015</v>
      </c>
      <c r="F43" s="7">
        <v>6050</v>
      </c>
      <c r="G43" s="7" t="s">
        <v>54</v>
      </c>
      <c r="H43" s="7"/>
      <c r="I43" s="7">
        <v>2013</v>
      </c>
      <c r="J43" s="16">
        <v>8454600</v>
      </c>
      <c r="K43" s="16"/>
      <c r="L43" s="16"/>
      <c r="M43" s="34">
        <v>0</v>
      </c>
    </row>
    <row r="44" spans="1:13" ht="20.25" customHeight="1" thickBot="1">
      <c r="A44" s="47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58"/>
      <c r="L44" s="35"/>
      <c r="M44" s="28">
        <f>M43</f>
        <v>0</v>
      </c>
    </row>
    <row r="45" spans="1:13" ht="27" customHeight="1" thickBot="1">
      <c r="A45" s="36"/>
      <c r="B45" s="37"/>
      <c r="C45" s="37"/>
      <c r="D45" s="38"/>
      <c r="E45" s="38"/>
      <c r="F45" s="38"/>
      <c r="G45" s="38"/>
      <c r="H45" s="39"/>
      <c r="I45" s="39"/>
      <c r="J45" s="59" t="s">
        <v>108</v>
      </c>
      <c r="K45" s="59"/>
      <c r="L45" s="60"/>
      <c r="M45" s="45">
        <f>M25+M33+M40+M44</f>
        <v>50407000</v>
      </c>
    </row>
    <row r="46" spans="1:13" ht="15.75" customHeight="1">
      <c r="A46" s="40" t="s">
        <v>106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>
      <c r="A47" s="42" t="s">
        <v>107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</sheetData>
  <mergeCells count="38">
    <mergeCell ref="A3:M4"/>
    <mergeCell ref="A5:A8"/>
    <mergeCell ref="B5:B8"/>
    <mergeCell ref="C5:C8"/>
    <mergeCell ref="D5:D8"/>
    <mergeCell ref="A9:M9"/>
    <mergeCell ref="I5:I8"/>
    <mergeCell ref="E5:E8"/>
    <mergeCell ref="F5:F8"/>
    <mergeCell ref="G5:G8"/>
    <mergeCell ref="H5:H8"/>
    <mergeCell ref="J5:J7"/>
    <mergeCell ref="K5:K7"/>
    <mergeCell ref="L5:L7"/>
    <mergeCell ref="M5:M6"/>
    <mergeCell ref="M7:M8"/>
    <mergeCell ref="A44:K44"/>
    <mergeCell ref="J45:L45"/>
    <mergeCell ref="A41:M41"/>
    <mergeCell ref="A33:L33"/>
    <mergeCell ref="A34:M34"/>
    <mergeCell ref="A40:L40"/>
    <mergeCell ref="A26:M26"/>
    <mergeCell ref="M14:M15"/>
    <mergeCell ref="F14:F15"/>
    <mergeCell ref="K20:K22"/>
    <mergeCell ref="L20:L22"/>
    <mergeCell ref="M20:M22"/>
    <mergeCell ref="H20:H22"/>
    <mergeCell ref="I20:I22"/>
    <mergeCell ref="J20:J22"/>
    <mergeCell ref="A25:L25"/>
    <mergeCell ref="A20:A22"/>
    <mergeCell ref="C20:C22"/>
    <mergeCell ref="D20:D22"/>
    <mergeCell ref="E20:E22"/>
    <mergeCell ref="F20:F22"/>
    <mergeCell ref="G20:G2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2013-12-20T11:30:54Z</cp:lastPrinted>
  <dcterms:created xsi:type="dcterms:W3CDTF">2006-09-22T13:37:51Z</dcterms:created>
  <dcterms:modified xsi:type="dcterms:W3CDTF">2013-12-23T06:29:08Z</dcterms:modified>
</cp:coreProperties>
</file>