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zał. 16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<sst xmlns="http://schemas.openxmlformats.org/spreadsheetml/2006/main" count="83" uniqueCount="56">
  <si>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Lp.</t>
  </si>
  <si>
    <t>Dz.     Rozdz.</t>
  </si>
  <si>
    <t>§§</t>
  </si>
  <si>
    <t>Wyszczególnienie</t>
  </si>
  <si>
    <t>I.</t>
  </si>
  <si>
    <t>GMINA</t>
  </si>
  <si>
    <t>TURYSTYKA</t>
  </si>
  <si>
    <t>Zadania w zakresie upowszechniania turystyki</t>
  </si>
  <si>
    <t>OCHRONA  ZDROWIA</t>
  </si>
  <si>
    <t>Zwalczanie narkomanii</t>
  </si>
  <si>
    <t>Przeciwdziałanie alkoholizmowi</t>
  </si>
  <si>
    <t>Pozostała działalność</t>
  </si>
  <si>
    <t>POMOC  SPOŁECZNA</t>
  </si>
  <si>
    <t>Zasiłki i pomoc w naturze oraz składki na ubezpieczenia społeczne</t>
  </si>
  <si>
    <t>KULTURA  I  OCHRONA  DZIEDZICTWA  NARODOWEGO</t>
  </si>
  <si>
    <t>Pozostałe zadania w zakresie kultury</t>
  </si>
  <si>
    <t>Ochrona i konserwacja zabytków</t>
  </si>
  <si>
    <t>KULTURA  FIZYCZNA  I  SPORT</t>
  </si>
  <si>
    <t>Zadania w zakresie kultury fizycznej i sportu</t>
  </si>
  <si>
    <t>OGÓŁEM  GMINA</t>
  </si>
  <si>
    <t>II.</t>
  </si>
  <si>
    <t>POWIAT</t>
  </si>
  <si>
    <t>Składki na ubezpieczenie zdrowotne oraz świadczenia dla osób nie objętych obowiązkiem ubezpieczenia zdrowotnego</t>
  </si>
  <si>
    <t>Placówki opiekuńczo-wychowawcze</t>
  </si>
  <si>
    <t>POZOSTAŁE  ZADANIA  W  ZAKRESIE  POLITYKI  SPOŁECZNEJ</t>
  </si>
  <si>
    <t>Rehabilitacja zawodowa i społeczna osób niepełnosprawnych</t>
  </si>
  <si>
    <t>OGÓŁEM  POWIAT</t>
  </si>
  <si>
    <t>OGÓŁEM  GMINA I  POWIAT  I + II</t>
  </si>
  <si>
    <t xml:space="preserve">DOTACJE CELOWE NA ZADANIA WŁASNE REALIZOWANE PRZEZ PODMIOTY </t>
  </si>
  <si>
    <t>TRANSPORT I ŁĄCZNOŚĆ</t>
  </si>
  <si>
    <t>Drogi publiczne w miastach na prawach powiatu</t>
  </si>
  <si>
    <t>Szpitale ogólne</t>
  </si>
  <si>
    <t>Ratownictwo medyczne</t>
  </si>
  <si>
    <t>Dotacje celowe przekazane dla powiatu na zadania bieżące realizowane na podstawie porozumień między jednostkami samorządu terytorialnego</t>
  </si>
  <si>
    <t>Rodziny zastępcze</t>
  </si>
  <si>
    <t>Ośrodki adopcyjno-opiekuńcze</t>
  </si>
  <si>
    <t>Kwota dotacji na 2007r.</t>
  </si>
  <si>
    <t>Domy i ośrodki kultury, świetlice i kluby</t>
  </si>
  <si>
    <t>Programy polityki zdrowotnej</t>
  </si>
  <si>
    <t>Gospodarka komunalna i ochrona środowiska</t>
  </si>
  <si>
    <t>w PLN</t>
  </si>
  <si>
    <t>Zał.nr 16</t>
  </si>
  <si>
    <t>Drogi wewnętrzne</t>
  </si>
  <si>
    <t>Dotacje celowe z budżetu na finansowanie lub dofinansowanie kosztów realizacji inwestycji i zakupów inwestycyjnych jednostek niezaliczanych do sektora finansów publicznych</t>
  </si>
  <si>
    <t>NALEŻĄCE I NIENALEŻĄCE DO SEKTORA FINANSÓW PUBLICZNYCH</t>
  </si>
  <si>
    <t>Drogi publiczne gminne</t>
  </si>
  <si>
    <t>Dotacje celowe z budżetu na finansowanie lub dofinansowanie kosztów realizacji inwestycji zakupów inwestycyjnych zakładów budżetowych</t>
  </si>
  <si>
    <t>Dotacja celowa z budżetu na finansowanie lub dofinansowanie zadań zleconych do realizacji stowarzyszeniom</t>
  </si>
  <si>
    <t>Dotacja celowa z budżetu na finansowanie lub dofinansowanie zadań zleconych do realizacji fundacjom</t>
  </si>
  <si>
    <t>Dotacja celowa z budżetu na finansowanie lub dofinansowanie zadań zleconych do pozostałym jednostkom niezaliczanym do sektora finansów publicznych</t>
  </si>
  <si>
    <t>Oświetlenie ulic, placów i dróg</t>
  </si>
  <si>
    <t>Dotacje celowe z budżetu na finansowanie lub dofinansowanie kosztów realizacji inwestycji zakupów inwestycyjnych innych jednostek sektora finansów publicznych</t>
  </si>
  <si>
    <t>Dotacja celowa z budżetu na finansowanie lub dofinansowanie prac remontowych i konserwatorskich obiektów zabytkowych, przekazane jednostkom zaliczanym do sektora finansów publicznych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</si>
  <si>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</si>
  <si>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</si>
  <si>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Powiatowe Urzędy Pracy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</si>
</sst>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</cellXfs>
  <cellStyles count="7">
    <cellStyle name="Normal" xfId="0"/>
    <cellStyle name="16600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2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4.75390625" style="0" customWidth="1"/>
    <col min="2" max="2" width="8.625" style="0" customWidth="1"/>
    <col min="3" max="3" width="8.875" style="0" customWidth="1"/>
    <col min="4" max="4" width="43.375" style="0" customWidth="1"/>
    <col min="5" max="5" width="16.875" style="0" customWidth="1"/>
    <col min="6" max="8" width="12.25390625" style="0" customWidth="1"/>
    <col min="9" max="9" width="11.625" style="0" customWidth="1"/>
    <col min="10" max="10" width="11.00390625" style="0" customWidth="1"/>
    <col min="11" max="11" width="10.875" style="0" customWidth="1"/>
    <col min="12" max="12" width="10.875" style="0" hidden="1" customWidth="1"/>
    <col min="13" max="13" width="8.125" style="0" customWidth="1"/>
  </cols>
  <sheetData>
    <row r="3" ht="12.75">
      <c r="E3" s="1" t="s">
        <v>41</v>
      </c>
    </row>
    <row r="4" spans="2:6" ht="12.75">
      <c r="B4" s="1" t="s">
        <v>28</v>
      </c>
      <c r="D4" s="1"/>
      <c r="E4" s="1"/>
      <c r="F4" s="1"/>
    </row>
    <row r="5" spans="2:6" ht="12.75">
      <c r="B5" s="1" t="s">
        <v>44</v>
      </c>
      <c r="D5" s="1"/>
      <c r="E5" s="1"/>
      <c r="F5" s="1"/>
    </row>
    <row r="6" spans="4:6" ht="12.75">
      <c r="D6" s="1"/>
      <c r="E6" s="1"/>
      <c r="F6" s="1"/>
    </row>
    <row r="7" spans="4:6" ht="13.5" thickBot="1">
      <c r="D7" s="1"/>
      <c r="E7" s="1" t="s">
        <v>40</v>
      </c>
      <c r="F7" s="1"/>
    </row>
    <row r="8" spans="1:5" s="4" customFormat="1" ht="26.25" thickBot="1">
      <c r="A8" s="2" t="s">
        <v>0</v>
      </c>
      <c r="B8" s="3" t="s">
        <v>1</v>
      </c>
      <c r="C8" s="2" t="s">
        <v>2</v>
      </c>
      <c r="D8" s="2" t="s">
        <v>3</v>
      </c>
      <c r="E8" s="3" t="s">
        <v>36</v>
      </c>
    </row>
    <row r="9" spans="1:5" s="6" customFormat="1" ht="13.5" thickBot="1">
      <c r="A9" s="5">
        <v>1</v>
      </c>
      <c r="B9" s="5">
        <v>2</v>
      </c>
      <c r="C9" s="5">
        <v>3</v>
      </c>
      <c r="D9" s="5">
        <v>4</v>
      </c>
      <c r="E9" s="5">
        <v>5</v>
      </c>
    </row>
    <row r="10" spans="1:5" ht="12.75">
      <c r="A10" s="7" t="s">
        <v>4</v>
      </c>
      <c r="B10" s="8"/>
      <c r="C10" s="8"/>
      <c r="D10" s="9" t="s">
        <v>5</v>
      </c>
      <c r="E10" s="10"/>
    </row>
    <row r="11" spans="1:5" s="1" customFormat="1" ht="12.75">
      <c r="A11" s="7"/>
      <c r="B11" s="7">
        <v>600</v>
      </c>
      <c r="C11" s="7"/>
      <c r="D11" s="9"/>
      <c r="E11" s="25">
        <f>SUM(E12,E14)</f>
        <v>3220000</v>
      </c>
    </row>
    <row r="12" spans="1:5" ht="12.75">
      <c r="A12" s="7"/>
      <c r="B12" s="8">
        <v>60016</v>
      </c>
      <c r="C12" s="8"/>
      <c r="D12" s="35" t="s">
        <v>45</v>
      </c>
      <c r="E12" s="10">
        <f>E13</f>
        <v>2820000</v>
      </c>
    </row>
    <row r="13" spans="1:5" ht="38.25">
      <c r="A13" s="7"/>
      <c r="B13" s="8"/>
      <c r="C13" s="8">
        <v>6210</v>
      </c>
      <c r="D13" s="34" t="s">
        <v>46</v>
      </c>
      <c r="E13" s="10">
        <v>2820000</v>
      </c>
    </row>
    <row r="14" spans="1:5" ht="12.75">
      <c r="A14" s="7"/>
      <c r="B14" s="8">
        <v>60017</v>
      </c>
      <c r="C14" s="8"/>
      <c r="D14" s="34" t="s">
        <v>42</v>
      </c>
      <c r="E14" s="10">
        <f>E15</f>
        <v>400000</v>
      </c>
    </row>
    <row r="15" spans="1:5" ht="38.25">
      <c r="A15" s="7"/>
      <c r="B15" s="8"/>
      <c r="C15" s="8">
        <v>6210</v>
      </c>
      <c r="D15" s="34" t="s">
        <v>46</v>
      </c>
      <c r="E15" s="10">
        <v>400000</v>
      </c>
    </row>
    <row r="16" spans="1:5" s="13" customFormat="1" ht="15">
      <c r="A16" s="11"/>
      <c r="B16" s="11">
        <v>630</v>
      </c>
      <c r="C16" s="11"/>
      <c r="D16" s="11" t="s">
        <v>6</v>
      </c>
      <c r="E16" s="12">
        <f>SUM(E17)</f>
        <v>35000</v>
      </c>
    </row>
    <row r="17" spans="1:5" ht="12.75">
      <c r="A17" s="14"/>
      <c r="B17" s="14">
        <v>63003</v>
      </c>
      <c r="C17" s="14"/>
      <c r="D17" s="14" t="s">
        <v>7</v>
      </c>
      <c r="E17" s="15">
        <f>SUM(E18)</f>
        <v>35000</v>
      </c>
    </row>
    <row r="18" spans="1:5" ht="38.25">
      <c r="A18" s="14"/>
      <c r="B18" s="14"/>
      <c r="C18" s="14">
        <v>2820</v>
      </c>
      <c r="D18" s="16" t="s">
        <v>47</v>
      </c>
      <c r="E18" s="15">
        <v>35000</v>
      </c>
    </row>
    <row r="19" spans="1:5" s="13" customFormat="1" ht="15">
      <c r="A19" s="11"/>
      <c r="B19" s="11">
        <v>851</v>
      </c>
      <c r="C19" s="11"/>
      <c r="D19" s="11" t="s">
        <v>8</v>
      </c>
      <c r="E19" s="12">
        <f>SUM(E20,E22,E24,E28)</f>
        <v>1966000</v>
      </c>
    </row>
    <row r="20" spans="1:5" s="24" customFormat="1" ht="14.25">
      <c r="A20" s="36"/>
      <c r="B20" s="36">
        <v>85149</v>
      </c>
      <c r="C20" s="36"/>
      <c r="D20" s="36" t="s">
        <v>38</v>
      </c>
      <c r="E20" s="38">
        <f>E21</f>
        <v>200000</v>
      </c>
    </row>
    <row r="21" spans="1:5" s="24" customFormat="1" ht="38.25">
      <c r="A21" s="36"/>
      <c r="B21" s="36"/>
      <c r="C21" s="36">
        <v>2820</v>
      </c>
      <c r="D21" s="16" t="s">
        <v>47</v>
      </c>
      <c r="E21" s="38">
        <v>200000</v>
      </c>
    </row>
    <row r="22" spans="1:5" ht="12.75">
      <c r="A22" s="14"/>
      <c r="B22" s="14">
        <v>85153</v>
      </c>
      <c r="C22" s="14"/>
      <c r="D22" s="14" t="s">
        <v>9</v>
      </c>
      <c r="E22" s="15">
        <f>SUM(E23)</f>
        <v>22000</v>
      </c>
    </row>
    <row r="23" spans="1:5" ht="38.25">
      <c r="A23" s="14"/>
      <c r="B23" s="14"/>
      <c r="C23" s="14">
        <v>2820</v>
      </c>
      <c r="D23" s="16" t="s">
        <v>47</v>
      </c>
      <c r="E23" s="15">
        <v>22000</v>
      </c>
    </row>
    <row r="24" spans="1:5" ht="12.75">
      <c r="A24" s="14"/>
      <c r="B24" s="14">
        <v>85154</v>
      </c>
      <c r="C24" s="14"/>
      <c r="D24" s="14" t="s">
        <v>10</v>
      </c>
      <c r="E24" s="15">
        <f>SUM(E25:E27)</f>
        <v>1714000</v>
      </c>
    </row>
    <row r="25" spans="1:5" ht="38.25">
      <c r="A25" s="14"/>
      <c r="B25" s="14"/>
      <c r="C25" s="14">
        <v>2810</v>
      </c>
      <c r="D25" s="16" t="s">
        <v>48</v>
      </c>
      <c r="E25" s="15">
        <v>14000</v>
      </c>
    </row>
    <row r="26" spans="1:5" ht="38.25">
      <c r="A26" s="14"/>
      <c r="B26" s="14"/>
      <c r="C26" s="14">
        <v>2820</v>
      </c>
      <c r="D26" s="16" t="s">
        <v>47</v>
      </c>
      <c r="E26" s="15">
        <v>1450000</v>
      </c>
    </row>
    <row r="27" spans="1:5" ht="51">
      <c r="A27" s="14"/>
      <c r="B27" s="14"/>
      <c r="C27" s="14">
        <v>2830</v>
      </c>
      <c r="D27" s="16" t="s">
        <v>49</v>
      </c>
      <c r="E27" s="15">
        <v>250000</v>
      </c>
    </row>
    <row r="28" spans="1:5" ht="12.75">
      <c r="A28" s="14"/>
      <c r="B28" s="14">
        <v>85195</v>
      </c>
      <c r="C28" s="14"/>
      <c r="D28" s="16" t="s">
        <v>11</v>
      </c>
      <c r="E28" s="15">
        <f>SUM(E29)</f>
        <v>30000</v>
      </c>
    </row>
    <row r="29" spans="1:5" ht="38.25">
      <c r="A29" s="14"/>
      <c r="B29" s="14"/>
      <c r="C29" s="14">
        <v>2820</v>
      </c>
      <c r="D29" s="16" t="s">
        <v>47</v>
      </c>
      <c r="E29" s="15">
        <v>30000</v>
      </c>
    </row>
    <row r="30" spans="1:5" s="13" customFormat="1" ht="15">
      <c r="A30" s="11"/>
      <c r="B30" s="11">
        <v>852</v>
      </c>
      <c r="C30" s="11"/>
      <c r="D30" s="11" t="s">
        <v>12</v>
      </c>
      <c r="E30" s="12">
        <f>SUM(E31)</f>
        <v>450000</v>
      </c>
    </row>
    <row r="31" spans="1:5" ht="25.5">
      <c r="A31" s="14"/>
      <c r="B31" s="14">
        <v>85214</v>
      </c>
      <c r="C31" s="14"/>
      <c r="D31" s="16" t="s">
        <v>13</v>
      </c>
      <c r="E31" s="15">
        <f>SUM(E32)</f>
        <v>450000</v>
      </c>
    </row>
    <row r="32" spans="1:5" ht="51">
      <c r="A32" s="14"/>
      <c r="B32" s="14"/>
      <c r="C32" s="14">
        <v>2830</v>
      </c>
      <c r="D32" s="16" t="s">
        <v>49</v>
      </c>
      <c r="E32" s="15">
        <v>450000</v>
      </c>
    </row>
    <row r="33" spans="1:5" s="1" customFormat="1" ht="25.5">
      <c r="A33" s="39"/>
      <c r="B33" s="39">
        <v>900</v>
      </c>
      <c r="C33" s="39"/>
      <c r="D33" s="40" t="s">
        <v>39</v>
      </c>
      <c r="E33" s="26">
        <f>E34</f>
        <v>300000</v>
      </c>
    </row>
    <row r="34" spans="1:5" ht="12.75">
      <c r="A34" s="14"/>
      <c r="B34" s="14">
        <v>90015</v>
      </c>
      <c r="C34" s="14"/>
      <c r="D34" s="16" t="s">
        <v>50</v>
      </c>
      <c r="E34" s="15">
        <f>E35</f>
        <v>300000</v>
      </c>
    </row>
    <row r="35" spans="1:5" ht="38.25">
      <c r="A35" s="14"/>
      <c r="B35" s="14"/>
      <c r="C35" s="14">
        <v>6210</v>
      </c>
      <c r="D35" s="34" t="s">
        <v>46</v>
      </c>
      <c r="E35" s="15">
        <v>300000</v>
      </c>
    </row>
    <row r="36" spans="1:5" s="13" customFormat="1" ht="30">
      <c r="A36" s="11"/>
      <c r="B36" s="11">
        <v>921</v>
      </c>
      <c r="C36" s="11"/>
      <c r="D36" s="17" t="s">
        <v>14</v>
      </c>
      <c r="E36" s="12">
        <f>SUM(E37,E39,E41,)</f>
        <v>190000</v>
      </c>
    </row>
    <row r="37" spans="1:5" ht="12.75">
      <c r="A37" s="14"/>
      <c r="B37" s="14">
        <v>92105</v>
      </c>
      <c r="C37" s="14"/>
      <c r="D37" s="14" t="s">
        <v>15</v>
      </c>
      <c r="E37" s="15">
        <f>SUM(E38)</f>
        <v>60000</v>
      </c>
    </row>
    <row r="38" spans="1:5" ht="38.25">
      <c r="A38" s="14"/>
      <c r="B38" s="14"/>
      <c r="C38" s="14">
        <v>2820</v>
      </c>
      <c r="D38" s="16" t="s">
        <v>47</v>
      </c>
      <c r="E38" s="15">
        <v>60000</v>
      </c>
    </row>
    <row r="39" spans="1:5" ht="12.75">
      <c r="A39" s="14"/>
      <c r="B39" s="14">
        <v>92109</v>
      </c>
      <c r="C39" s="14"/>
      <c r="D39" s="16" t="s">
        <v>37</v>
      </c>
      <c r="E39" s="15">
        <f>E40</f>
        <v>10000</v>
      </c>
    </row>
    <row r="40" spans="1:5" ht="51">
      <c r="A40" s="14"/>
      <c r="B40" s="14"/>
      <c r="C40" s="14">
        <v>6220</v>
      </c>
      <c r="D40" s="16" t="s">
        <v>51</v>
      </c>
      <c r="E40" s="15">
        <v>10000</v>
      </c>
    </row>
    <row r="41" spans="1:5" ht="12.75">
      <c r="A41" s="14"/>
      <c r="B41" s="14">
        <v>92120</v>
      </c>
      <c r="C41" s="14"/>
      <c r="D41" s="14" t="s">
        <v>16</v>
      </c>
      <c r="E41" s="15">
        <f>SUM(E42:E44)</f>
        <v>120000</v>
      </c>
    </row>
    <row r="42" spans="1:5" ht="63.75">
      <c r="A42" s="14"/>
      <c r="B42" s="14"/>
      <c r="C42" s="14">
        <v>2730</v>
      </c>
      <c r="D42" s="16" t="s">
        <v>52</v>
      </c>
      <c r="E42" s="15">
        <v>40000</v>
      </c>
    </row>
    <row r="43" spans="1:5" ht="38.25">
      <c r="A43" s="14"/>
      <c r="B43" s="14"/>
      <c r="C43" s="14">
        <v>2820</v>
      </c>
      <c r="D43" s="16" t="s">
        <v>47</v>
      </c>
      <c r="E43" s="15">
        <v>40000</v>
      </c>
    </row>
    <row r="44" spans="1:5" ht="51">
      <c r="A44" s="14"/>
      <c r="B44" s="14"/>
      <c r="C44" s="14">
        <v>6230</v>
      </c>
      <c r="D44" s="16" t="s">
        <v>43</v>
      </c>
      <c r="E44" s="15">
        <v>40000</v>
      </c>
    </row>
    <row r="45" spans="1:5" s="13" customFormat="1" ht="15">
      <c r="A45" s="11"/>
      <c r="B45" s="11">
        <v>926</v>
      </c>
      <c r="C45" s="11"/>
      <c r="D45" s="11" t="s">
        <v>17</v>
      </c>
      <c r="E45" s="12">
        <f>SUM(E46)</f>
        <v>3186000</v>
      </c>
    </row>
    <row r="46" spans="1:5" ht="12.75">
      <c r="A46" s="14"/>
      <c r="B46" s="14">
        <v>92605</v>
      </c>
      <c r="C46" s="14"/>
      <c r="D46" s="14" t="s">
        <v>18</v>
      </c>
      <c r="E46" s="15">
        <f>SUM(E47)</f>
        <v>3186000</v>
      </c>
    </row>
    <row r="47" spans="1:5" ht="39" thickBot="1">
      <c r="A47" s="18"/>
      <c r="B47" s="18"/>
      <c r="C47" s="18">
        <v>2820</v>
      </c>
      <c r="D47" s="19" t="s">
        <v>47</v>
      </c>
      <c r="E47" s="20">
        <v>3186000</v>
      </c>
    </row>
    <row r="48" spans="1:5" s="24" customFormat="1" ht="15.75" thickBot="1">
      <c r="A48" s="21"/>
      <c r="B48" s="21"/>
      <c r="C48" s="21"/>
      <c r="D48" s="22" t="s">
        <v>19</v>
      </c>
      <c r="E48" s="23">
        <f>SUM(E11,E16,E19,E30,E33,E36,E45)</f>
        <v>9347000</v>
      </c>
    </row>
    <row r="49" spans="1:5" s="1" customFormat="1" ht="12.75">
      <c r="A49" s="7" t="s">
        <v>20</v>
      </c>
      <c r="B49" s="7"/>
      <c r="C49" s="7"/>
      <c r="D49" s="9" t="s">
        <v>21</v>
      </c>
      <c r="E49" s="25"/>
    </row>
    <row r="50" spans="1:5" s="1" customFormat="1" ht="12.75">
      <c r="A50" s="7"/>
      <c r="B50" s="7">
        <v>600</v>
      </c>
      <c r="C50" s="7"/>
      <c r="D50" s="30" t="s">
        <v>29</v>
      </c>
      <c r="E50" s="25">
        <f>E51</f>
        <v>28343275</v>
      </c>
    </row>
    <row r="51" spans="1:5" s="33" customFormat="1" ht="12.75">
      <c r="A51" s="31"/>
      <c r="B51" s="31">
        <v>60015</v>
      </c>
      <c r="C51" s="31"/>
      <c r="D51" s="35" t="s">
        <v>30</v>
      </c>
      <c r="E51" s="32">
        <f>SUM(E52:E56)</f>
        <v>28343275</v>
      </c>
    </row>
    <row r="52" spans="1:5" s="33" customFormat="1" ht="38.25">
      <c r="A52" s="31"/>
      <c r="B52" s="31"/>
      <c r="C52" s="31">
        <v>6210</v>
      </c>
      <c r="D52" s="34" t="s">
        <v>53</v>
      </c>
      <c r="E52" s="32">
        <v>21302925</v>
      </c>
    </row>
    <row r="53" spans="1:5" s="33" customFormat="1" ht="38.25">
      <c r="A53" s="31"/>
      <c r="B53" s="31"/>
      <c r="C53" s="31">
        <v>6213</v>
      </c>
      <c r="D53" s="34" t="s">
        <v>53</v>
      </c>
      <c r="E53" s="32">
        <v>1119000</v>
      </c>
    </row>
    <row r="54" spans="1:5" s="33" customFormat="1" ht="38.25">
      <c r="A54" s="31"/>
      <c r="B54" s="31"/>
      <c r="C54" s="31">
        <v>6214</v>
      </c>
      <c r="D54" s="34" t="s">
        <v>53</v>
      </c>
      <c r="E54" s="32">
        <v>861000</v>
      </c>
    </row>
    <row r="55" spans="1:5" s="33" customFormat="1" ht="38.25">
      <c r="A55" s="31"/>
      <c r="B55" s="31"/>
      <c r="C55" s="31">
        <v>6218</v>
      </c>
      <c r="D55" s="34" t="s">
        <v>53</v>
      </c>
      <c r="E55" s="32">
        <v>3290000</v>
      </c>
    </row>
    <row r="56" spans="1:5" s="33" customFormat="1" ht="38.25">
      <c r="A56" s="31"/>
      <c r="B56" s="31"/>
      <c r="C56" s="31">
        <v>6219</v>
      </c>
      <c r="D56" s="34" t="s">
        <v>53</v>
      </c>
      <c r="E56" s="32">
        <v>1770350</v>
      </c>
    </row>
    <row r="57" spans="1:5" s="13" customFormat="1" ht="15">
      <c r="A57" s="11"/>
      <c r="B57" s="11">
        <v>851</v>
      </c>
      <c r="C57" s="11"/>
      <c r="D57" s="17" t="s">
        <v>8</v>
      </c>
      <c r="E57" s="12">
        <f>SUM(E58,E60,E62)</f>
        <v>8510000</v>
      </c>
    </row>
    <row r="58" spans="1:5" s="24" customFormat="1" ht="14.25">
      <c r="A58" s="36"/>
      <c r="B58" s="36">
        <v>85111</v>
      </c>
      <c r="C58" s="36"/>
      <c r="D58" s="37" t="s">
        <v>31</v>
      </c>
      <c r="E58" s="38">
        <f>E59</f>
        <v>8100000</v>
      </c>
    </row>
    <row r="59" spans="1:5" s="24" customFormat="1" ht="57">
      <c r="A59" s="36"/>
      <c r="B59" s="36"/>
      <c r="C59" s="36">
        <v>6220</v>
      </c>
      <c r="D59" s="37" t="s">
        <v>54</v>
      </c>
      <c r="E59" s="38">
        <v>8100000</v>
      </c>
    </row>
    <row r="60" spans="1:5" s="24" customFormat="1" ht="14.25">
      <c r="A60" s="36"/>
      <c r="B60" s="36">
        <v>85141</v>
      </c>
      <c r="C60" s="36"/>
      <c r="D60" s="37" t="s">
        <v>32</v>
      </c>
      <c r="E60" s="38">
        <f>E61</f>
        <v>400000</v>
      </c>
    </row>
    <row r="61" spans="1:5" s="24" customFormat="1" ht="57">
      <c r="A61" s="36"/>
      <c r="B61" s="36"/>
      <c r="C61" s="36">
        <v>6220</v>
      </c>
      <c r="D61" s="37" t="s">
        <v>54</v>
      </c>
      <c r="E61" s="38">
        <v>400000</v>
      </c>
    </row>
    <row r="62" spans="1:5" ht="38.25">
      <c r="A62" s="14"/>
      <c r="B62" s="14">
        <v>85156</v>
      </c>
      <c r="C62" s="14"/>
      <c r="D62" s="16" t="s">
        <v>22</v>
      </c>
      <c r="E62" s="15">
        <f>SUM(E63)</f>
        <v>10000</v>
      </c>
    </row>
    <row r="63" spans="1:5" ht="51">
      <c r="A63" s="14"/>
      <c r="B63" s="14"/>
      <c r="C63" s="14">
        <v>2830</v>
      </c>
      <c r="D63" s="16" t="s">
        <v>49</v>
      </c>
      <c r="E63" s="15">
        <v>10000</v>
      </c>
    </row>
    <row r="64" spans="1:5" s="13" customFormat="1" ht="15">
      <c r="A64" s="11"/>
      <c r="B64" s="11">
        <v>852</v>
      </c>
      <c r="C64" s="11"/>
      <c r="D64" s="17" t="s">
        <v>12</v>
      </c>
      <c r="E64" s="12">
        <f>SUM(E65,E69,E71)</f>
        <v>1651300</v>
      </c>
    </row>
    <row r="65" spans="1:5" ht="12.75">
      <c r="A65" s="14"/>
      <c r="B65" s="14">
        <v>85201</v>
      </c>
      <c r="C65" s="14"/>
      <c r="D65" s="16" t="s">
        <v>23</v>
      </c>
      <c r="E65" s="15">
        <f>SUM(E66:E68)</f>
        <v>1508600</v>
      </c>
    </row>
    <row r="66" spans="1:5" ht="51">
      <c r="A66" s="14"/>
      <c r="B66" s="14"/>
      <c r="C66" s="14">
        <v>2320</v>
      </c>
      <c r="D66" s="16" t="s">
        <v>33</v>
      </c>
      <c r="E66" s="15">
        <v>700000</v>
      </c>
    </row>
    <row r="67" spans="1:5" ht="38.25">
      <c r="A67" s="14"/>
      <c r="B67" s="14"/>
      <c r="C67" s="14">
        <v>2820</v>
      </c>
      <c r="D67" s="16" t="s">
        <v>47</v>
      </c>
      <c r="E67" s="15">
        <v>35000</v>
      </c>
    </row>
    <row r="68" spans="1:5" ht="51">
      <c r="A68" s="14"/>
      <c r="B68" s="14"/>
      <c r="C68" s="14">
        <v>2830</v>
      </c>
      <c r="D68" s="16" t="s">
        <v>49</v>
      </c>
      <c r="E68" s="15">
        <v>773600</v>
      </c>
    </row>
    <row r="69" spans="1:5" ht="12.75">
      <c r="A69" s="14"/>
      <c r="B69" s="14">
        <v>85204</v>
      </c>
      <c r="C69" s="14"/>
      <c r="D69" s="16" t="s">
        <v>34</v>
      </c>
      <c r="E69" s="15">
        <f>E70</f>
        <v>122700</v>
      </c>
    </row>
    <row r="70" spans="1:5" ht="51">
      <c r="A70" s="14"/>
      <c r="B70" s="14"/>
      <c r="C70" s="14">
        <v>2320</v>
      </c>
      <c r="D70" s="16" t="s">
        <v>33</v>
      </c>
      <c r="E70" s="15">
        <v>122700</v>
      </c>
    </row>
    <row r="71" spans="1:5" ht="12.75">
      <c r="A71" s="14"/>
      <c r="B71" s="14">
        <v>85226</v>
      </c>
      <c r="C71" s="14"/>
      <c r="D71" s="16" t="s">
        <v>35</v>
      </c>
      <c r="E71" s="15">
        <f>E72</f>
        <v>20000</v>
      </c>
    </row>
    <row r="72" spans="1:5" ht="51">
      <c r="A72" s="14"/>
      <c r="B72" s="14"/>
      <c r="C72" s="14">
        <v>2830</v>
      </c>
      <c r="D72" s="16" t="s">
        <v>49</v>
      </c>
      <c r="E72" s="15">
        <v>20000</v>
      </c>
    </row>
    <row r="73" spans="1:5" s="13" customFormat="1" ht="30">
      <c r="A73" s="11"/>
      <c r="B73" s="11">
        <v>853</v>
      </c>
      <c r="C73" s="11"/>
      <c r="D73" s="17" t="s">
        <v>24</v>
      </c>
      <c r="E73" s="12">
        <f>SUM(E74,E76,E78)</f>
        <v>3463529</v>
      </c>
    </row>
    <row r="74" spans="1:5" ht="25.5">
      <c r="A74" s="14"/>
      <c r="B74" s="14">
        <v>85311</v>
      </c>
      <c r="C74" s="14"/>
      <c r="D74" s="16" t="s">
        <v>25</v>
      </c>
      <c r="E74" s="15">
        <f>SUM(E75)</f>
        <v>125421</v>
      </c>
    </row>
    <row r="75" spans="1:5" ht="38.25">
      <c r="A75" s="14"/>
      <c r="B75" s="14"/>
      <c r="C75" s="14">
        <v>2820</v>
      </c>
      <c r="D75" s="16" t="s">
        <v>47</v>
      </c>
      <c r="E75" s="15">
        <v>125421</v>
      </c>
    </row>
    <row r="76" spans="1:5" ht="12.75">
      <c r="A76" s="14"/>
      <c r="B76" s="14">
        <v>85333</v>
      </c>
      <c r="C76" s="14"/>
      <c r="D76" s="16" t="s">
        <v>55</v>
      </c>
      <c r="E76" s="15">
        <f>E77</f>
        <v>3257249</v>
      </c>
    </row>
    <row r="77" spans="1:5" ht="51">
      <c r="A77" s="14"/>
      <c r="B77" s="14"/>
      <c r="C77" s="14">
        <v>2320</v>
      </c>
      <c r="D77" s="16" t="s">
        <v>33</v>
      </c>
      <c r="E77" s="15">
        <v>3257249</v>
      </c>
    </row>
    <row r="78" spans="1:5" ht="12.75">
      <c r="A78" s="14"/>
      <c r="B78" s="14">
        <v>85395</v>
      </c>
      <c r="C78" s="14"/>
      <c r="D78" s="16" t="s">
        <v>11</v>
      </c>
      <c r="E78" s="15">
        <f>SUM(E79:E80)</f>
        <v>80859</v>
      </c>
    </row>
    <row r="79" spans="1:5" ht="38.25">
      <c r="A79" s="14"/>
      <c r="B79" s="14"/>
      <c r="C79" s="14">
        <v>2820</v>
      </c>
      <c r="D79" s="16" t="s">
        <v>47</v>
      </c>
      <c r="E79" s="15">
        <v>35000</v>
      </c>
    </row>
    <row r="80" spans="1:5" ht="51">
      <c r="A80" s="18"/>
      <c r="B80" s="18"/>
      <c r="C80" s="18">
        <v>6238</v>
      </c>
      <c r="D80" s="19" t="s">
        <v>43</v>
      </c>
      <c r="E80" s="20">
        <v>45859</v>
      </c>
    </row>
    <row r="81" spans="1:5" s="13" customFormat="1" ht="15.75" thickBot="1">
      <c r="A81" s="27"/>
      <c r="B81" s="27"/>
      <c r="C81" s="27"/>
      <c r="D81" s="27" t="s">
        <v>26</v>
      </c>
      <c r="E81" s="28">
        <f>SUM(E50,E57,E64,E73,)</f>
        <v>41968104</v>
      </c>
    </row>
    <row r="82" spans="1:5" s="24" customFormat="1" ht="15.75" thickBot="1">
      <c r="A82" s="21"/>
      <c r="B82" s="21"/>
      <c r="C82" s="21"/>
      <c r="D82" s="29" t="s">
        <v>27</v>
      </c>
      <c r="E82" s="23">
        <f>SUM(E48,E81)</f>
        <v>51315104</v>
      </c>
    </row>
  </sheetData>
  <printOptions/>
  <pageMargins left="0.7874015748031497" right="0.7874015748031497" top="0.62" bottom="0.77" header="0.5118110236220472" footer="0.5118110236220472"/>
  <pageSetup firstPageNumber="208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2007-03-06T11:19:50Z</cp:lastPrinted>
  <dcterms:created xsi:type="dcterms:W3CDTF">2005-11-18T14:06:11Z</dcterms:created>
  <dcterms:modified xsi:type="dcterms:W3CDTF">2007-03-08T09:09:58Z</dcterms:modified>
  <cp:category/>
  <cp:version/>
  <cp:contentType/>
  <cp:contentStatus/>
</cp:coreProperties>
</file>