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2011" sheetId="1" r:id="rId1"/>
    <sheet name="201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<sst xmlns="http://schemas.openxmlformats.org/spreadsheetml/2006/main" count="108" uniqueCount="48">
  <si>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</si>
  <si>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</si>
  <si>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</si>
  <si>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</si>
  <si>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</si>
  <si>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</si>
  <si>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</si>
  <si>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</si>
  <si>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</si>
  <si>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</si>
  <si>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</si>
  <si>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</si>
  <si>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Nazwa projektu - Wiedza to podstawa - zajęcia dodatkowe i wyrównawcze dla uczniów radomskich podstawówek w latach 2009 - 2012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</si>
  <si>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</si>
  <si>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</si>
  <si>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</si>
  <si>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</si>
  <si>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</si>
  <si>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</si>
  <si>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>Nazwa projektu - Wiedza szansą na lepszy start - zajęcia dodatkowe i wyrównawcze dla uczniów radomskich liceów ogólnokształcących w latach 2009 - 2012</t>
  </si>
  <si>
    <t xml:space="preserve"> </t>
  </si>
  <si>
    <t>UM - W.Edukacji, Sportu i Turystyki</t>
  </si>
  <si>
    <t>b) dotacje z budżetu państwa</t>
  </si>
  <si>
    <t>2009-2012</t>
  </si>
  <si>
    <t xml:space="preserve">II. </t>
  </si>
  <si>
    <t>A.</t>
  </si>
  <si>
    <t>Działanie 9.2 Podniesienie atrakcyjności i jakości szkolnictwa zawodowego</t>
  </si>
  <si>
    <t>801/80195/4017,4117,4127,4177,4217,4307,4407</t>
  </si>
  <si>
    <t>801/80195/4017,4117,4127,4177,4217,4247,4307,4407</t>
  </si>
  <si>
    <t>Nazwa projektu - Małymi stópkami w wielki świat - uruchomienie nowych oddziałów i zajęcia dodatkowe dla dzieci w radomskich przedszkolach w latach 2010 - 2013</t>
  </si>
  <si>
    <t>2010-2013</t>
  </si>
  <si>
    <t>801/80104/4019,4119,4129,4179,4219,4249,4309</t>
  </si>
  <si>
    <t>801/80104/4017,4117,4127,4177,4217,4247,4307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</si>
  <si>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</si>
  <si>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</si>
  <si>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</si>
  <si>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801/80195/4017,4117,4127,4177,4217,4247,4307</t>
  </si>
  <si>
    <t>WYDATKI OGÓŁEM</t>
  </si>
  <si>
    <t>Finansowanie wydatków w tym :</t>
  </si>
  <si>
    <t>Nazwa projektu - Z problemem do poradni - zajęcia dla uczniów/uczennic korzystajacych z poradni psychologiczno-pedagogicznych w Radomiu w latach 2010 - 2012</t>
  </si>
  <si>
    <t>2011-2013</t>
  </si>
  <si>
    <r>
      <t>801/</t>
    </r>
    <r>
      <rPr>
        <sz val="10"/>
        <rFont val="Arial"/>
        <family val="2"/>
      </rPr>
      <t>80104/4</t>
    </r>
    <r>
      <rPr>
        <sz val="10"/>
        <rFont val="Arial"/>
        <family val="0"/>
      </rPr>
      <t>019,4119,4129,4179,4219,4249,4309</t>
    </r>
  </si>
  <si>
    <r>
      <t>801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80195</t>
    </r>
    <r>
      <rPr>
        <sz val="10"/>
        <rFont val="Arial"/>
        <family val="0"/>
      </rPr>
      <t>/4019,4119,4129,4179,4219,4309,4409</t>
    </r>
  </si>
  <si>
    <r>
      <t>801/</t>
    </r>
    <r>
      <rPr>
        <sz val="10"/>
        <rFont val="Arial"/>
        <family val="2"/>
      </rPr>
      <t>80195/</t>
    </r>
    <r>
      <rPr>
        <sz val="10"/>
        <rFont val="Arial"/>
        <family val="0"/>
      </rPr>
      <t>4019,4119,4129,4179,4219,4249,4309,4409</t>
    </r>
  </si>
  <si>
    <t>Nazwa projektu - Dobry zawód - lepsza przyszłość ; zajęcia dla uczniów/ uczennic radomskich szkół zawodowych w latach 2011 - 2013</t>
  </si>
  <si>
    <t>Nazwa projektu - Krok w lepsze jutro - zajęcia dodatkowe i wyrównawcze dla uczniów/ uczennic radomskich gimnazjów w latach 2011 - 2013</t>
  </si>
  <si>
    <t>2012-2013</t>
  </si>
  <si>
    <t xml:space="preserve">Załącznik Nr 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</si>
</sst>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140625" defaultRowHeight="12.75"/>
  <cols>
    <col min="1" max="1" width="3.8515625" style="0" customWidth="1"/>
    <col min="2" max="2" width="47.7109375" style="0" customWidth="1"/>
    <col min="3" max="3" width="13.28125" style="0" customWidth="1"/>
    <col min="4" max="4" width="14.7109375" style="0" customWidth="1"/>
    <col min="5" max="5" width="10.28125" style="0" customWidth="1"/>
    <col min="6" max="6" width="10.421875" style="0" customWidth="1"/>
    <col min="7" max="7" width="10.00390625" style="0" customWidth="1"/>
    <col min="8" max="8" width="9.421875" style="0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">
      <selection activeCell="B22" sqref="B22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12.421875" style="0" customWidth="1"/>
    <col min="4" max="4" width="14.7109375" style="0" customWidth="1"/>
    <col min="5" max="5" width="9.57421875" style="0" customWidth="1"/>
    <col min="6" max="6" width="11.7109375" style="0" customWidth="1"/>
    <col min="7" max="7" width="10.140625" style="0" customWidth="1"/>
  </cols>
  <sheetData>
    <row r="1" spans="1:9" ht="12.75">
      <c r="A1" s="14"/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8">
      <c r="A3" s="14"/>
      <c r="B3" s="15"/>
      <c r="C3" s="14"/>
      <c r="D3" s="14"/>
      <c r="E3" s="14"/>
      <c r="F3" s="14"/>
      <c r="G3" s="26" t="s">
        <v>47</v>
      </c>
      <c r="H3" s="14"/>
      <c r="I3" s="14"/>
    </row>
    <row r="4" spans="1:9" ht="12.75">
      <c r="A4" s="16" t="s">
        <v>33</v>
      </c>
      <c r="B4" s="17"/>
      <c r="C4" s="17"/>
      <c r="D4" s="17"/>
      <c r="E4" s="17"/>
      <c r="F4" s="17"/>
      <c r="G4" s="17"/>
      <c r="H4" s="17"/>
      <c r="I4" s="14"/>
    </row>
    <row r="5" spans="1:9" ht="12.75">
      <c r="A5" s="16" t="s">
        <v>34</v>
      </c>
      <c r="B5" s="17"/>
      <c r="C5" s="17"/>
      <c r="D5" s="17"/>
      <c r="E5" s="17"/>
      <c r="F5" s="17"/>
      <c r="G5" s="17"/>
      <c r="H5" s="17"/>
      <c r="I5" s="14"/>
    </row>
    <row r="6" spans="1:9" ht="12.75">
      <c r="A6" s="17"/>
      <c r="B6" s="17"/>
      <c r="C6" s="17"/>
      <c r="D6" s="17"/>
      <c r="E6" s="17"/>
      <c r="F6" s="17"/>
      <c r="G6" s="17"/>
      <c r="H6" s="17"/>
      <c r="I6" s="14"/>
    </row>
    <row r="7" spans="1:9" ht="12.75">
      <c r="A7" s="27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8" t="s">
        <v>5</v>
      </c>
      <c r="G7" s="30" t="s">
        <v>6</v>
      </c>
      <c r="H7" s="31"/>
      <c r="I7" s="32"/>
    </row>
    <row r="8" spans="1:9" ht="12.75">
      <c r="A8" s="27"/>
      <c r="B8" s="27"/>
      <c r="C8" s="27"/>
      <c r="D8" s="27"/>
      <c r="E8" s="27"/>
      <c r="F8" s="29"/>
      <c r="G8" s="1">
        <v>2012</v>
      </c>
      <c r="H8" s="1">
        <v>2013</v>
      </c>
      <c r="I8" s="1">
        <v>2014</v>
      </c>
    </row>
    <row r="9" spans="1:9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19">
        <v>8</v>
      </c>
      <c r="I9" s="6">
        <v>9</v>
      </c>
    </row>
    <row r="10" spans="1:9" ht="12.75">
      <c r="A10" s="20" t="s">
        <v>24</v>
      </c>
      <c r="B10" s="20" t="s">
        <v>37</v>
      </c>
      <c r="C10" s="1"/>
      <c r="D10" s="1"/>
      <c r="E10" s="1"/>
      <c r="F10" s="21">
        <v>34050590</v>
      </c>
      <c r="G10" s="21">
        <v>12372112</v>
      </c>
      <c r="H10" s="21">
        <v>6407253</v>
      </c>
      <c r="I10" s="21">
        <v>2033617</v>
      </c>
    </row>
    <row r="11" spans="1:9" ht="12.75">
      <c r="A11" s="3"/>
      <c r="B11" s="3" t="s">
        <v>9</v>
      </c>
      <c r="C11" s="3"/>
      <c r="D11" s="6"/>
      <c r="E11" s="6"/>
      <c r="F11" s="6"/>
      <c r="G11" s="6"/>
      <c r="H11" s="19"/>
      <c r="I11" s="4"/>
    </row>
    <row r="12" spans="1:9" ht="12.75">
      <c r="A12" s="2" t="s">
        <v>25</v>
      </c>
      <c r="B12" s="3" t="s">
        <v>8</v>
      </c>
      <c r="C12" s="4"/>
      <c r="D12" s="4"/>
      <c r="E12" s="4"/>
      <c r="F12" s="4"/>
      <c r="G12" s="4"/>
      <c r="H12" s="5"/>
      <c r="I12" s="4"/>
    </row>
    <row r="13" spans="1:9" ht="25.5">
      <c r="A13" s="3"/>
      <c r="B13" s="3" t="s">
        <v>10</v>
      </c>
      <c r="C13" s="3"/>
      <c r="D13" s="4"/>
      <c r="E13" s="4"/>
      <c r="F13" s="4"/>
      <c r="G13" s="4"/>
      <c r="H13" s="5"/>
      <c r="I13" s="4"/>
    </row>
    <row r="14" spans="1:9" ht="25.5">
      <c r="A14" s="4"/>
      <c r="B14" s="3" t="s">
        <v>26</v>
      </c>
      <c r="C14" s="4"/>
      <c r="D14" s="4" t="s">
        <v>20</v>
      </c>
      <c r="E14" s="4"/>
      <c r="F14" s="4"/>
      <c r="G14" s="4"/>
      <c r="H14" s="5"/>
      <c r="I14" s="4"/>
    </row>
    <row r="15" spans="1:9" ht="55.5" customHeight="1">
      <c r="A15" s="2"/>
      <c r="B15" s="2" t="s">
        <v>44</v>
      </c>
      <c r="C15" s="3" t="s">
        <v>21</v>
      </c>
      <c r="D15" s="4"/>
      <c r="E15" s="3" t="s">
        <v>40</v>
      </c>
      <c r="F15" s="4"/>
      <c r="G15" s="4"/>
      <c r="H15" s="5"/>
      <c r="I15" s="4"/>
    </row>
    <row r="16" spans="1:9" ht="16.5" customHeight="1">
      <c r="A16" s="3" t="s">
        <v>7</v>
      </c>
      <c r="B16" s="3" t="s">
        <v>38</v>
      </c>
      <c r="C16" s="4"/>
      <c r="D16" s="4"/>
      <c r="E16" s="4"/>
      <c r="F16" s="4"/>
      <c r="G16" s="4"/>
      <c r="H16" s="5"/>
      <c r="I16" s="4"/>
    </row>
    <row r="17" spans="1:9" ht="12.75">
      <c r="A17" s="6" t="s">
        <v>13</v>
      </c>
      <c r="B17" s="7" t="s">
        <v>14</v>
      </c>
      <c r="C17" s="4"/>
      <c r="D17" s="4"/>
      <c r="E17" s="4"/>
      <c r="F17" s="8">
        <v>432151</v>
      </c>
      <c r="G17" s="9">
        <f>SUM(G18:G19)</f>
        <v>278140</v>
      </c>
      <c r="H17" s="10">
        <f>SUM(H18:H19)</f>
        <v>154011</v>
      </c>
      <c r="I17" s="9">
        <f>SUM(I18:I19)</f>
        <v>0</v>
      </c>
    </row>
    <row r="18" spans="1:9" ht="42" customHeight="1">
      <c r="A18" s="4"/>
      <c r="B18" s="7" t="s">
        <v>15</v>
      </c>
      <c r="C18" s="4"/>
      <c r="D18" s="3" t="s">
        <v>35</v>
      </c>
      <c r="E18" s="4"/>
      <c r="F18" s="4"/>
      <c r="G18" s="13">
        <f>SUM(270967-34548)</f>
        <v>236419</v>
      </c>
      <c r="H18" s="12">
        <f>SUM(92791+34548+3570)</f>
        <v>130909</v>
      </c>
      <c r="I18" s="12"/>
    </row>
    <row r="19" spans="1:9" ht="42.75" customHeight="1">
      <c r="A19" s="4"/>
      <c r="B19" s="7" t="s">
        <v>22</v>
      </c>
      <c r="C19" s="4"/>
      <c r="D19" s="3" t="s">
        <v>35</v>
      </c>
      <c r="E19" s="4"/>
      <c r="F19" s="4"/>
      <c r="G19" s="11">
        <f>SUM(47818-6097)</f>
        <v>41721</v>
      </c>
      <c r="H19" s="12">
        <f>SUM(16375+6097+630)</f>
        <v>23102</v>
      </c>
      <c r="I19" s="12"/>
    </row>
    <row r="20" spans="1:9" ht="41.25" customHeight="1">
      <c r="A20" s="1" t="s">
        <v>16</v>
      </c>
      <c r="B20" s="7" t="s">
        <v>17</v>
      </c>
      <c r="C20" s="4"/>
      <c r="D20" s="3" t="s">
        <v>36</v>
      </c>
      <c r="E20" s="4"/>
      <c r="F20" s="8">
        <v>2448854</v>
      </c>
      <c r="G20" s="13">
        <f>SUM(1806450-230322)</f>
        <v>1576128</v>
      </c>
      <c r="H20" s="11">
        <f>SUM(618604+230322+23800)</f>
        <v>872726</v>
      </c>
      <c r="I20" s="11"/>
    </row>
    <row r="21" spans="1:9" ht="15" customHeight="1">
      <c r="A21" s="4"/>
      <c r="B21" s="2" t="s">
        <v>18</v>
      </c>
      <c r="C21" s="4"/>
      <c r="D21" s="4"/>
      <c r="E21" s="4"/>
      <c r="F21" s="21">
        <f>SUM(F20+F17)</f>
        <v>2881005</v>
      </c>
      <c r="G21" s="21">
        <f>SUM(G17+G20)</f>
        <v>1854268</v>
      </c>
      <c r="H21" s="22">
        <f>SUM(H17+H20)</f>
        <v>1026737</v>
      </c>
      <c r="I21" s="21">
        <f>SUM(I17+I20)</f>
        <v>0</v>
      </c>
    </row>
    <row r="22" spans="1:9" ht="12.75" customHeight="1">
      <c r="A22" s="23"/>
      <c r="B22" s="24"/>
      <c r="C22" s="23"/>
      <c r="D22" s="23"/>
      <c r="E22" s="23"/>
      <c r="F22" s="25"/>
      <c r="G22" s="25"/>
      <c r="H22" s="25"/>
      <c r="I22" s="25"/>
    </row>
    <row r="23" spans="1:9" ht="10.5" customHeight="1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19">
        <v>7</v>
      </c>
      <c r="H23" s="19">
        <v>8</v>
      </c>
      <c r="I23" s="6">
        <v>9</v>
      </c>
    </row>
    <row r="24" spans="1:9" ht="38.25">
      <c r="A24" s="4"/>
      <c r="B24" s="3" t="s">
        <v>11</v>
      </c>
      <c r="C24" s="4"/>
      <c r="D24" s="4" t="s">
        <v>20</v>
      </c>
      <c r="E24" s="4"/>
      <c r="F24" s="4"/>
      <c r="G24" s="4"/>
      <c r="H24" s="5"/>
      <c r="I24" s="4"/>
    </row>
    <row r="25" spans="1:9" ht="47.25" customHeight="1">
      <c r="A25" s="2"/>
      <c r="B25" s="2" t="s">
        <v>45</v>
      </c>
      <c r="C25" s="3" t="s">
        <v>21</v>
      </c>
      <c r="D25" s="4"/>
      <c r="E25" s="3" t="s">
        <v>46</v>
      </c>
      <c r="F25" s="4"/>
      <c r="G25" s="4"/>
      <c r="H25" s="5"/>
      <c r="I25" s="4"/>
    </row>
    <row r="26" spans="1:9" ht="12.75">
      <c r="A26" s="3" t="s">
        <v>7</v>
      </c>
      <c r="B26" s="3" t="s">
        <v>38</v>
      </c>
      <c r="C26" s="4"/>
      <c r="D26" s="4"/>
      <c r="E26" s="4"/>
      <c r="F26" s="4"/>
      <c r="G26" s="4"/>
      <c r="H26" s="5"/>
      <c r="I26" s="4"/>
    </row>
    <row r="27" spans="1:9" ht="12.75">
      <c r="A27" s="6" t="s">
        <v>13</v>
      </c>
      <c r="B27" s="7" t="s">
        <v>14</v>
      </c>
      <c r="C27" s="4"/>
      <c r="D27" s="4"/>
      <c r="E27" s="4"/>
      <c r="F27" s="8">
        <f>SUM(G27+H27)</f>
        <v>83469</v>
      </c>
      <c r="G27" s="9">
        <f>SUM(G28:G29)</f>
        <v>58985</v>
      </c>
      <c r="H27" s="10">
        <f>SUM(H28:H29)</f>
        <v>24484</v>
      </c>
      <c r="I27" s="9">
        <f>SUM(I28:I29)</f>
        <v>0</v>
      </c>
    </row>
    <row r="28" spans="1:9" ht="40.5" customHeight="1">
      <c r="A28" s="4"/>
      <c r="B28" s="7" t="s">
        <v>15</v>
      </c>
      <c r="C28" s="4"/>
      <c r="D28" s="3" t="s">
        <v>35</v>
      </c>
      <c r="E28" s="4"/>
      <c r="F28" s="4"/>
      <c r="G28" s="13">
        <v>58985</v>
      </c>
      <c r="H28" s="12">
        <v>24484</v>
      </c>
      <c r="I28" s="12"/>
    </row>
    <row r="29" spans="1:9" ht="38.25" customHeight="1">
      <c r="A29" s="4"/>
      <c r="B29" s="7" t="s">
        <v>22</v>
      </c>
      <c r="C29" s="4"/>
      <c r="D29" s="3" t="s">
        <v>35</v>
      </c>
      <c r="E29" s="4"/>
      <c r="F29" s="4"/>
      <c r="G29" s="11">
        <v>0</v>
      </c>
      <c r="H29" s="12">
        <v>0</v>
      </c>
      <c r="I29" s="12"/>
    </row>
    <row r="30" spans="1:9" ht="38.25" customHeight="1">
      <c r="A30" s="1" t="s">
        <v>16</v>
      </c>
      <c r="B30" s="7" t="s">
        <v>17</v>
      </c>
      <c r="C30" s="4"/>
      <c r="D30" s="3" t="s">
        <v>36</v>
      </c>
      <c r="E30" s="4"/>
      <c r="F30" s="8">
        <f>SUM(G30+H30)</f>
        <v>2698824</v>
      </c>
      <c r="G30" s="13">
        <v>1907188</v>
      </c>
      <c r="H30" s="11">
        <v>791636</v>
      </c>
      <c r="I30" s="11"/>
    </row>
    <row r="31" spans="1:9" ht="15" customHeight="1">
      <c r="A31" s="4"/>
      <c r="B31" s="2" t="s">
        <v>18</v>
      </c>
      <c r="C31" s="4"/>
      <c r="D31" s="4"/>
      <c r="E31" s="4"/>
      <c r="F31" s="21">
        <f>SUM(F30+F27)</f>
        <v>2782293</v>
      </c>
      <c r="G31" s="21">
        <f>SUM(G27+G30)</f>
        <v>1966173</v>
      </c>
      <c r="H31" s="22">
        <f>SUM(H27+H30)</f>
        <v>816120</v>
      </c>
      <c r="I31" s="21">
        <f>SUM(I27+I30)</f>
        <v>0</v>
      </c>
    </row>
    <row r="32" spans="1:9" ht="51">
      <c r="A32" s="2"/>
      <c r="B32" s="2" t="s">
        <v>29</v>
      </c>
      <c r="C32" s="3" t="s">
        <v>21</v>
      </c>
      <c r="D32" s="4"/>
      <c r="E32" s="3" t="s">
        <v>30</v>
      </c>
      <c r="F32" s="4"/>
      <c r="G32" s="5"/>
      <c r="H32" s="4"/>
      <c r="I32" s="4"/>
    </row>
    <row r="33" spans="1:9" ht="12.75">
      <c r="A33" s="3" t="s">
        <v>7</v>
      </c>
      <c r="B33" s="3" t="s">
        <v>38</v>
      </c>
      <c r="C33" s="4"/>
      <c r="D33" s="4"/>
      <c r="E33" s="4"/>
      <c r="F33" s="4"/>
      <c r="G33" s="5"/>
      <c r="H33" s="4"/>
      <c r="I33" s="4"/>
    </row>
    <row r="34" spans="1:9" ht="12.75">
      <c r="A34" s="6" t="s">
        <v>13</v>
      </c>
      <c r="B34" s="7" t="s">
        <v>14</v>
      </c>
      <c r="C34" s="4"/>
      <c r="D34" s="4"/>
      <c r="E34" s="4"/>
      <c r="F34" s="8">
        <v>1152350</v>
      </c>
      <c r="G34" s="13">
        <f>SUM(G35:G36)</f>
        <v>513583</v>
      </c>
      <c r="H34" s="13">
        <f>SUM(H35:H36)</f>
        <v>25582</v>
      </c>
      <c r="I34" s="4"/>
    </row>
    <row r="35" spans="1:9" ht="40.5" customHeight="1">
      <c r="A35" s="4"/>
      <c r="B35" s="7" t="s">
        <v>15</v>
      </c>
      <c r="C35" s="4"/>
      <c r="D35" s="3" t="s">
        <v>41</v>
      </c>
      <c r="E35" s="4"/>
      <c r="F35" s="4"/>
      <c r="G35" s="13">
        <v>51358</v>
      </c>
      <c r="H35" s="13">
        <v>2558</v>
      </c>
      <c r="I35" s="4"/>
    </row>
    <row r="36" spans="1:9" ht="39.75" customHeight="1">
      <c r="A36" s="4"/>
      <c r="B36" s="7" t="s">
        <v>22</v>
      </c>
      <c r="C36" s="4"/>
      <c r="D36" s="3" t="s">
        <v>31</v>
      </c>
      <c r="E36" s="4"/>
      <c r="F36" s="4"/>
      <c r="G36" s="11">
        <v>462225</v>
      </c>
      <c r="H36" s="13">
        <v>23024</v>
      </c>
      <c r="I36" s="4"/>
    </row>
    <row r="37" spans="1:9" ht="40.5" customHeight="1">
      <c r="A37" s="1" t="s">
        <v>16</v>
      </c>
      <c r="B37" s="7" t="s">
        <v>17</v>
      </c>
      <c r="C37" s="4"/>
      <c r="D37" s="3" t="s">
        <v>32</v>
      </c>
      <c r="E37" s="4"/>
      <c r="F37" s="8">
        <v>6529980</v>
      </c>
      <c r="G37" s="13">
        <v>2910319</v>
      </c>
      <c r="H37" s="11">
        <v>144962</v>
      </c>
      <c r="I37" s="4"/>
    </row>
    <row r="38" spans="1:9" ht="19.5" customHeight="1">
      <c r="A38" s="4"/>
      <c r="B38" s="2" t="s">
        <v>18</v>
      </c>
      <c r="C38" s="4"/>
      <c r="D38" s="4"/>
      <c r="E38" s="4"/>
      <c r="F38" s="21">
        <f>SUM(F34+F37)</f>
        <v>7682330</v>
      </c>
      <c r="G38" s="22">
        <f>SUM(G34+G37)</f>
        <v>3423902</v>
      </c>
      <c r="H38" s="22">
        <f>SUM(H34+H37)</f>
        <v>170544</v>
      </c>
      <c r="I38" s="4"/>
    </row>
    <row r="39" spans="1:9" ht="12.75" customHeight="1">
      <c r="A39" s="6">
        <v>1</v>
      </c>
      <c r="B39" s="6">
        <v>2</v>
      </c>
      <c r="C39" s="6">
        <v>3</v>
      </c>
      <c r="D39" s="6">
        <v>4</v>
      </c>
      <c r="E39" s="6">
        <v>5</v>
      </c>
      <c r="F39" s="6">
        <v>6</v>
      </c>
      <c r="G39" s="19">
        <v>7</v>
      </c>
      <c r="H39" s="19">
        <v>8</v>
      </c>
      <c r="I39" s="6">
        <v>9</v>
      </c>
    </row>
    <row r="40" spans="1:9" ht="51">
      <c r="A40" s="2"/>
      <c r="B40" s="2" t="s">
        <v>12</v>
      </c>
      <c r="C40" s="3" t="s">
        <v>21</v>
      </c>
      <c r="D40" s="4"/>
      <c r="E40" s="3" t="s">
        <v>23</v>
      </c>
      <c r="F40" s="4"/>
      <c r="G40" s="5"/>
      <c r="H40" s="4"/>
      <c r="I40" s="4"/>
    </row>
    <row r="41" spans="1:9" ht="12.75">
      <c r="A41" s="3" t="s">
        <v>7</v>
      </c>
      <c r="B41" s="3" t="s">
        <v>38</v>
      </c>
      <c r="C41" s="4"/>
      <c r="D41" s="4"/>
      <c r="E41" s="4"/>
      <c r="F41" s="4"/>
      <c r="G41" s="5"/>
      <c r="H41" s="4"/>
      <c r="I41" s="4"/>
    </row>
    <row r="42" spans="1:9" ht="15.75" customHeight="1">
      <c r="A42" s="6" t="s">
        <v>13</v>
      </c>
      <c r="B42" s="7" t="s">
        <v>14</v>
      </c>
      <c r="C42" s="4"/>
      <c r="D42" s="4"/>
      <c r="E42" s="4"/>
      <c r="F42" s="8">
        <v>387084</v>
      </c>
      <c r="G42" s="13">
        <f>SUM(G43:G44)</f>
        <v>29754</v>
      </c>
      <c r="H42" s="4"/>
      <c r="I42" s="4"/>
    </row>
    <row r="43" spans="1:9" ht="51">
      <c r="A43" s="4"/>
      <c r="B43" s="7" t="s">
        <v>15</v>
      </c>
      <c r="C43" s="4"/>
      <c r="D43" s="3" t="s">
        <v>42</v>
      </c>
      <c r="E43" s="4"/>
      <c r="F43" s="4"/>
      <c r="G43" s="13">
        <v>29754</v>
      </c>
      <c r="H43" s="4"/>
      <c r="I43" s="4"/>
    </row>
    <row r="44" spans="1:9" ht="12.75">
      <c r="A44" s="4"/>
      <c r="B44" s="7" t="s">
        <v>22</v>
      </c>
      <c r="C44" s="4"/>
      <c r="D44" s="6"/>
      <c r="E44" s="4"/>
      <c r="F44" s="4"/>
      <c r="G44" s="18">
        <v>0</v>
      </c>
      <c r="H44" s="4"/>
      <c r="I44" s="4"/>
    </row>
    <row r="45" spans="1:9" ht="51">
      <c r="A45" s="1" t="s">
        <v>16</v>
      </c>
      <c r="B45" s="7" t="s">
        <v>17</v>
      </c>
      <c r="C45" s="4"/>
      <c r="D45" s="3" t="s">
        <v>27</v>
      </c>
      <c r="E45" s="4"/>
      <c r="F45" s="8">
        <v>2193476</v>
      </c>
      <c r="G45" s="13">
        <v>168606</v>
      </c>
      <c r="H45" s="4"/>
      <c r="I45" s="4"/>
    </row>
    <row r="46" spans="1:9" ht="12.75">
      <c r="A46" s="4"/>
      <c r="B46" s="2" t="s">
        <v>18</v>
      </c>
      <c r="C46" s="4"/>
      <c r="D46" s="4"/>
      <c r="E46" s="4"/>
      <c r="F46" s="21">
        <f>SUM(F42+F45)</f>
        <v>2580560</v>
      </c>
      <c r="G46" s="22">
        <f>SUM(G42+G45)</f>
        <v>198360</v>
      </c>
      <c r="H46" s="4"/>
      <c r="I46" s="4"/>
    </row>
    <row r="47" spans="1:9" ht="51">
      <c r="A47" s="2"/>
      <c r="B47" s="2" t="s">
        <v>19</v>
      </c>
      <c r="C47" s="3" t="s">
        <v>21</v>
      </c>
      <c r="D47" s="4"/>
      <c r="E47" s="3" t="s">
        <v>23</v>
      </c>
      <c r="F47" s="4"/>
      <c r="G47" s="5"/>
      <c r="H47" s="4"/>
      <c r="I47" s="4"/>
    </row>
    <row r="48" spans="1:9" ht="12.75">
      <c r="A48" s="3" t="s">
        <v>7</v>
      </c>
      <c r="B48" s="3" t="s">
        <v>38</v>
      </c>
      <c r="C48" s="4"/>
      <c r="D48" s="4"/>
      <c r="E48" s="4"/>
      <c r="F48" s="4"/>
      <c r="G48" s="5"/>
      <c r="H48" s="4"/>
      <c r="I48" s="4"/>
    </row>
    <row r="49" spans="1:9" ht="12.75">
      <c r="A49" s="6" t="s">
        <v>13</v>
      </c>
      <c r="B49" s="7" t="s">
        <v>14</v>
      </c>
      <c r="C49" s="4"/>
      <c r="D49" s="4"/>
      <c r="E49" s="4"/>
      <c r="F49" s="8">
        <v>349710</v>
      </c>
      <c r="G49" s="13">
        <f>SUM(G50:G51)</f>
        <v>25625</v>
      </c>
      <c r="H49" s="4"/>
      <c r="I49" s="4"/>
    </row>
    <row r="50" spans="1:9" ht="51">
      <c r="A50" s="4"/>
      <c r="B50" s="7" t="s">
        <v>15</v>
      </c>
      <c r="C50" s="4"/>
      <c r="D50" s="3" t="s">
        <v>43</v>
      </c>
      <c r="E50" s="4"/>
      <c r="F50" s="4"/>
      <c r="G50" s="13">
        <v>25625</v>
      </c>
      <c r="H50" s="4"/>
      <c r="I50" s="4"/>
    </row>
    <row r="51" spans="1:9" ht="34.5" customHeight="1">
      <c r="A51" s="4"/>
      <c r="B51" s="7" t="s">
        <v>22</v>
      </c>
      <c r="C51" s="4"/>
      <c r="D51" s="6"/>
      <c r="E51" s="4"/>
      <c r="F51" s="4"/>
      <c r="G51" s="18">
        <v>0</v>
      </c>
      <c r="H51" s="4"/>
      <c r="I51" s="4"/>
    </row>
    <row r="52" spans="1:9" ht="51">
      <c r="A52" s="1" t="s">
        <v>16</v>
      </c>
      <c r="B52" s="7" t="s">
        <v>17</v>
      </c>
      <c r="C52" s="4"/>
      <c r="D52" s="3" t="s">
        <v>28</v>
      </c>
      <c r="E52" s="4"/>
      <c r="F52" s="8">
        <v>1981665</v>
      </c>
      <c r="G52" s="13">
        <v>145206</v>
      </c>
      <c r="H52" s="4"/>
      <c r="I52" s="4"/>
    </row>
    <row r="53" spans="1:9" ht="18" customHeight="1">
      <c r="A53" s="4"/>
      <c r="B53" s="2" t="s">
        <v>18</v>
      </c>
      <c r="C53" s="4"/>
      <c r="D53" s="4"/>
      <c r="E53" s="4"/>
      <c r="F53" s="21">
        <f>SUM(F49+F52)</f>
        <v>2331375</v>
      </c>
      <c r="G53" s="22">
        <f>SUM(G49+G52)</f>
        <v>170831</v>
      </c>
      <c r="H53" s="4"/>
      <c r="I53" s="4"/>
    </row>
    <row r="54" spans="1:9" ht="12.75">
      <c r="A54" s="6">
        <v>1</v>
      </c>
      <c r="B54" s="6">
        <v>2</v>
      </c>
      <c r="C54" s="6">
        <v>3</v>
      </c>
      <c r="D54" s="6">
        <v>4</v>
      </c>
      <c r="E54" s="6">
        <v>5</v>
      </c>
      <c r="F54" s="6">
        <v>6</v>
      </c>
      <c r="G54" s="19">
        <v>7</v>
      </c>
      <c r="H54" s="19">
        <v>8</v>
      </c>
      <c r="I54" s="6">
        <v>9</v>
      </c>
    </row>
    <row r="55" spans="1:9" ht="51">
      <c r="A55" s="2"/>
      <c r="B55" s="2" t="s">
        <v>39</v>
      </c>
      <c r="C55" s="3" t="s">
        <v>21</v>
      </c>
      <c r="D55" s="4"/>
      <c r="E55" s="3" t="s">
        <v>40</v>
      </c>
      <c r="F55" s="4"/>
      <c r="G55" s="5"/>
      <c r="H55" s="4"/>
      <c r="I55" s="4"/>
    </row>
    <row r="56" spans="1:9" ht="12.75">
      <c r="A56" s="3" t="s">
        <v>7</v>
      </c>
      <c r="B56" s="3" t="s">
        <v>38</v>
      </c>
      <c r="C56" s="4"/>
      <c r="D56" s="4"/>
      <c r="E56" s="4"/>
      <c r="F56" s="4"/>
      <c r="G56" s="5"/>
      <c r="H56" s="4"/>
      <c r="I56" s="4"/>
    </row>
    <row r="57" spans="1:9" ht="12.75">
      <c r="A57" s="6" t="s">
        <v>13</v>
      </c>
      <c r="B57" s="7" t="s">
        <v>14</v>
      </c>
      <c r="C57" s="4"/>
      <c r="D57" s="4"/>
      <c r="E57" s="4"/>
      <c r="F57" s="8">
        <v>173252</v>
      </c>
      <c r="G57" s="13">
        <f>SUM(G58:G59)</f>
        <v>93361</v>
      </c>
      <c r="H57" s="13">
        <f>SUM(H58:H59)</f>
        <v>29370</v>
      </c>
      <c r="I57" s="4"/>
    </row>
    <row r="58" spans="1:9" ht="51">
      <c r="A58" s="4"/>
      <c r="B58" s="7" t="s">
        <v>15</v>
      </c>
      <c r="C58" s="4"/>
      <c r="D58" s="3" t="s">
        <v>35</v>
      </c>
      <c r="E58" s="4"/>
      <c r="F58" s="4"/>
      <c r="G58" s="13">
        <v>18672</v>
      </c>
      <c r="H58" s="13">
        <v>5874</v>
      </c>
      <c r="I58" s="4"/>
    </row>
    <row r="59" spans="1:9" ht="51">
      <c r="A59" s="4"/>
      <c r="B59" s="7" t="s">
        <v>22</v>
      </c>
      <c r="C59" s="4"/>
      <c r="D59" s="3" t="s">
        <v>35</v>
      </c>
      <c r="E59" s="4"/>
      <c r="F59" s="4"/>
      <c r="G59" s="13">
        <v>74689</v>
      </c>
      <c r="H59" s="12">
        <v>23496</v>
      </c>
      <c r="I59" s="4"/>
    </row>
    <row r="60" spans="1:9" ht="51">
      <c r="A60" s="1" t="s">
        <v>16</v>
      </c>
      <c r="B60" s="7" t="s">
        <v>17</v>
      </c>
      <c r="C60" s="4"/>
      <c r="D60" s="3" t="s">
        <v>36</v>
      </c>
      <c r="E60" s="4"/>
      <c r="F60" s="8">
        <v>981759</v>
      </c>
      <c r="G60" s="13">
        <v>529044</v>
      </c>
      <c r="H60" s="13">
        <v>166430</v>
      </c>
      <c r="I60" s="4"/>
    </row>
    <row r="61" spans="1:9" ht="15" customHeight="1">
      <c r="A61" s="4"/>
      <c r="B61" s="2" t="s">
        <v>18</v>
      </c>
      <c r="C61" s="4"/>
      <c r="D61" s="4"/>
      <c r="E61" s="4"/>
      <c r="F61" s="21">
        <f>SUM(F57+F60)</f>
        <v>1155011</v>
      </c>
      <c r="G61" s="22">
        <f>SUM(G57+G60)</f>
        <v>622405</v>
      </c>
      <c r="H61" s="22">
        <f>SUM(H57+H60)</f>
        <v>195800</v>
      </c>
      <c r="I61" s="4"/>
    </row>
  </sheetData>
  <mergeCells count="7">
    <mergeCell ref="E7:E8"/>
    <mergeCell ref="F7:F8"/>
    <mergeCell ref="G7:I7"/>
    <mergeCell ref="A7:A8"/>
    <mergeCell ref="B7:B8"/>
    <mergeCell ref="C7:C8"/>
    <mergeCell ref="D7:D8"/>
  </mergeCells>
  <printOptions/>
  <pageMargins left="0.75" right="0.75" top="1" bottom="1" header="0.5" footer="0.5"/>
  <pageSetup firstPageNumber="6" useFirstPageNumber="1"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2012-02-03T09:46:31Z</cp:lastPrinted>
  <dcterms:created xsi:type="dcterms:W3CDTF">2009-09-15T14:16:43Z</dcterms:created>
  <dcterms:modified xsi:type="dcterms:W3CDTF">2012-02-03T09:46:32Z</dcterms:modified>
  <cp:category/>
  <cp:version/>
  <cp:contentType/>
  <cp:contentStatus/>
</cp:coreProperties>
</file>