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firstSheet="4" activeTab="4"/>
  </bookViews>
  <sheets>
    <sheet name="projekt 2007" sheetId="1" r:id="rId1"/>
    <sheet name="projekt po korekcie sald 2007" sheetId="2" r:id="rId2"/>
    <sheet name="po zmianach do uchwały na maj07" sheetId="3" r:id="rId3"/>
    <sheet name="po zmianach na czerwiec07" sheetId="4" r:id="rId4"/>
    <sheet name="po zm.na IX" sheetId="5" r:id="rId5"/>
  </sheets>
  <definedNames/>
  <calcPr fullCalcOnLoad="1"/>
</workbook>
</file>

<file path=xl/sharedStrings.xml><?xml version="1.0" encoding="utf-8"?>
<sst xmlns="http://schemas.openxmlformats.org/spreadsheetml/2006/main" count="221" uniqueCount="64">
  <si>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</si>
  <si>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</si>
  <si>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</si>
  <si>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</si>
  <si>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</si>
  <si>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</si>
  <si>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</si>
  <si>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</si>
  <si>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</si>
  <si>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</si>
  <si>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</si>
  <si>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</si>
  <si>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</si>
  <si>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</si>
  <si>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Przedszkola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</si>
  <si>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</si>
  <si>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</si>
  <si>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</si>
  <si>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</si>
  <si>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</si>
  <si>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</si>
  <si>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Świetlice szkolne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</si>
  <si>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</si>
  <si>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</si>
  <si>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</si>
  <si>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</si>
  <si>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</si>
  <si>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</si>
  <si>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</si>
  <si>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</si>
  <si>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</si>
  <si>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Stan środków pieniężnych na 01.01.2006r.</t>
  </si>
  <si>
    <t>Ogółem przychody w 2006r.</t>
  </si>
  <si>
    <t>Ogółem wydatki w 2006r</t>
  </si>
  <si>
    <t>Stan środków pieniężnych na 31.12.2006r.</t>
  </si>
  <si>
    <t>Dochody własne</t>
  </si>
  <si>
    <t xml:space="preserve"> Projekt przychodów i wydatków rachunku dochodów własnych na 2007 rok </t>
  </si>
  <si>
    <t xml:space="preserve"> </t>
  </si>
  <si>
    <t>Stan środków pieniężnych na 01.01.2007r.</t>
  </si>
  <si>
    <t>Ogółem przychody w 2007r.</t>
  </si>
  <si>
    <t>Ogółem wydatki w 2007r</t>
  </si>
  <si>
    <t>Stan środków pieniężnych na 31.12.2007r.</t>
  </si>
  <si>
    <t>Plan przychodów i wydatków rachunku dochodów własnych na 2007r.</t>
  </si>
  <si>
    <t>Plan rachunku dochodów własnych po zmianach na 2007r.</t>
  </si>
  <si>
    <t>Zwiększenie w przychodach: wpływy z tytułu najmu, z tytułu otrzymanego odszkodowania z PZU za zalanie pomieszczeń szkolnych,</t>
  </si>
  <si>
    <t xml:space="preserve"> i na zakup pomocy naukowych i dydaktycznych.</t>
  </si>
  <si>
    <t xml:space="preserve">Zwiększenie w wydatkach: na zakup wyposażenia pomieszczeń szkolnych, zakup materiałów remontowych,środków żywności oraz na usługi remontowe </t>
  </si>
  <si>
    <t>Poradnie psychplogiczno-pedagogiczne</t>
  </si>
  <si>
    <t>Zwiększenie w przychodach nastąpiło w związku z:</t>
  </si>
  <si>
    <t xml:space="preserve">Zwiększenie w wydatkach zwiazane jest z:  </t>
  </si>
  <si>
    <t xml:space="preserve">podpisaniem umowy o wynajęcie sal na realizację projektu "Znajomośc języka obcego…"( w PG Nr 5, PSP Nr 33)wynaejm pomieszczeń (Hubal, ZSBudowlanych, </t>
  </si>
  <si>
    <t>ZSElektronicznych, ZSTechnicznych)</t>
  </si>
  <si>
    <t>wpływami z tyt. ołat za zorganizowane kursy ( CKP,)</t>
  </si>
  <si>
    <t>zawarciem umowy sponsoringowej na usługi reklamowe z firmą WARBUD" (ZSTechnicznych)</t>
  </si>
  <si>
    <t>otrzymaniem nagrody od Tygodnika Radomskiego (ZSTechnicznych)</t>
  </si>
  <si>
    <t>zgodnie z umową sponsoringową oraz za wykonanie dokumentacji budowlanej,ekspertyz projektu hali sportowej ( ZSBudowlanych )</t>
  </si>
  <si>
    <t>adaptacją pomieszczenia magazynowego na pracownię fryzjerską (ZSZawodowych Hubal)</t>
  </si>
  <si>
    <t>zakupem materiałów i wyposażenia (w PSP Nr 33, w CKP ,ZSBudowlanych,Hubal), generatora wiatrowego na potrzeby Odnawialnych Źródeł Energii (ZSTechinicznych,</t>
  </si>
  <si>
    <t>zakupem pomocy naukowych do pracowni zawodowych (w  CKP, ZSBudowlnych)</t>
  </si>
  <si>
    <t>zapłaceniem podatku od nieruchomości ( w PSP Nr 3,w ZSTechnicznych)</t>
  </si>
  <si>
    <t xml:space="preserve">zapłatą za umowy zlecenia na wykonanie listew z boazerii (w PSP Nr 3)za przeszkolenie pracowników (w CKP) za przeprowadzone dodatkowe zajęcia z języka francuskiego </t>
  </si>
  <si>
    <t>zakupem materiałów edukacyjnych dotyczących ochrony środowiska dla uczestników konkursu (ZSTechnicznych)</t>
  </si>
  <si>
    <t>Załącznik Nr 12</t>
  </si>
  <si>
    <t>Załącznik Nr 1 do niniejszej Uchwały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</si>
</sst>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i/>
      <u val="single"/>
      <sz val="11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5" xfId="0" applyNumberFormat="1" applyFont="1" applyBorder="1" applyAlignment="1">
      <alignment wrapText="1"/>
    </xf>
    <xf numFmtId="0" fontId="7" fillId="0" borderId="6" xfId="0" applyFont="1" applyBorder="1" applyAlignment="1">
      <alignment/>
    </xf>
    <xf numFmtId="0" fontId="8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85" zoomScaleNormal="85" workbookViewId="0" topLeftCell="A1">
      <selection activeCell="B45" sqref="B45"/>
    </sheetView>
  </sheetViews>
  <sheetFormatPr defaultColWidth="9.00390625" defaultRowHeight="12.75"/>
  <cols>
    <col min="1" max="1" width="4.125" style="11" customWidth="1"/>
    <col min="2" max="2" width="46.875" style="7" customWidth="1"/>
    <col min="3" max="3" width="6.375" style="11" customWidth="1"/>
    <col min="4" max="4" width="8.875" style="11" customWidth="1"/>
    <col min="5" max="5" width="15.75390625" style="7" customWidth="1"/>
    <col min="6" max="6" width="15.875" style="7" customWidth="1"/>
    <col min="7" max="7" width="16.625" style="7" customWidth="1"/>
    <col min="8" max="8" width="15.75390625" style="7" customWidth="1"/>
    <col min="9" max="9" width="9.125" style="7" customWidth="1"/>
    <col min="10" max="10" width="10.125" style="7" customWidth="1"/>
    <col min="11" max="16384" width="9.125" style="7" customWidth="1"/>
  </cols>
  <sheetData>
    <row r="1" spans="1:7" ht="18.75">
      <c r="A1" s="5" t="s">
        <v>36</v>
      </c>
      <c r="B1" s="33"/>
      <c r="C1" s="33"/>
      <c r="D1" s="5"/>
      <c r="E1" s="5"/>
      <c r="F1" s="6"/>
      <c r="G1" s="6"/>
    </row>
    <row r="2" ht="13.5" thickBot="1"/>
    <row r="3" spans="1:8" ht="43.5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3" t="s">
        <v>31</v>
      </c>
      <c r="F3" s="3" t="s">
        <v>32</v>
      </c>
      <c r="G3" s="3" t="s">
        <v>33</v>
      </c>
      <c r="H3" s="4" t="s">
        <v>34</v>
      </c>
    </row>
    <row r="4" spans="1:8" s="11" customFormat="1" ht="20.25" customHeight="1" thickBot="1" thickTop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 t="s">
        <v>11</v>
      </c>
    </row>
    <row r="5" spans="1:8" ht="15.75" thickTop="1">
      <c r="A5" s="32"/>
      <c r="B5" s="23" t="s">
        <v>35</v>
      </c>
      <c r="C5" s="34"/>
      <c r="D5" s="34"/>
      <c r="E5" s="18"/>
      <c r="F5" s="18"/>
      <c r="G5" s="18"/>
      <c r="H5" s="19"/>
    </row>
    <row r="6" spans="1:8" ht="15">
      <c r="A6" s="31" t="s">
        <v>4</v>
      </c>
      <c r="B6" s="24" t="s">
        <v>12</v>
      </c>
      <c r="C6" s="35"/>
      <c r="D6" s="35"/>
      <c r="E6" s="20"/>
      <c r="F6" s="20"/>
      <c r="G6" s="20"/>
      <c r="H6" s="21"/>
    </row>
    <row r="7" spans="1:10" ht="15">
      <c r="A7" s="12"/>
      <c r="B7" s="13" t="s">
        <v>13</v>
      </c>
      <c r="C7" s="16">
        <v>801</v>
      </c>
      <c r="D7" s="16">
        <v>80101</v>
      </c>
      <c r="E7" s="20">
        <v>110894</v>
      </c>
      <c r="F7" s="20">
        <v>2006973</v>
      </c>
      <c r="G7" s="20">
        <v>2057211</v>
      </c>
      <c r="H7" s="21">
        <f>SUM(E7+F7-G7)</f>
        <v>60656</v>
      </c>
      <c r="I7" s="37"/>
      <c r="J7" s="37"/>
    </row>
    <row r="8" spans="1:10" ht="15">
      <c r="A8" s="12"/>
      <c r="B8" s="13" t="s">
        <v>14</v>
      </c>
      <c r="C8" s="16">
        <v>801</v>
      </c>
      <c r="D8" s="16">
        <v>80104</v>
      </c>
      <c r="E8" s="20">
        <v>140157</v>
      </c>
      <c r="F8" s="20">
        <v>2833965</v>
      </c>
      <c r="G8" s="20">
        <v>2852885</v>
      </c>
      <c r="H8" s="21">
        <f>SUM(E8+F8-G8)</f>
        <v>121237</v>
      </c>
      <c r="I8" s="37"/>
      <c r="J8" s="37"/>
    </row>
    <row r="9" spans="1:10" ht="15">
      <c r="A9" s="12"/>
      <c r="B9" s="13" t="s">
        <v>15</v>
      </c>
      <c r="C9" s="16">
        <v>801</v>
      </c>
      <c r="D9" s="16">
        <v>80110</v>
      </c>
      <c r="E9" s="20">
        <v>66627</v>
      </c>
      <c r="F9" s="20">
        <v>1062880</v>
      </c>
      <c r="G9" s="20">
        <v>1086576</v>
      </c>
      <c r="H9" s="21">
        <f aca="true" t="shared" si="0" ref="H9:H25">SUM(E9+F9-G9)</f>
        <v>42931</v>
      </c>
      <c r="I9" s="37"/>
      <c r="J9" s="37"/>
    </row>
    <row r="10" spans="1:10" ht="18" customHeight="1">
      <c r="A10" s="12"/>
      <c r="B10" s="14" t="s">
        <v>30</v>
      </c>
      <c r="C10" s="17">
        <v>801</v>
      </c>
      <c r="D10" s="17">
        <v>80142</v>
      </c>
      <c r="E10" s="22">
        <v>1200</v>
      </c>
      <c r="F10" s="20">
        <v>12000</v>
      </c>
      <c r="G10" s="20">
        <v>12000</v>
      </c>
      <c r="H10" s="21">
        <f t="shared" si="0"/>
        <v>1200</v>
      </c>
      <c r="I10" s="37"/>
      <c r="J10" s="37"/>
    </row>
    <row r="11" spans="1:10" ht="15">
      <c r="A11" s="12"/>
      <c r="B11" s="15" t="s">
        <v>27</v>
      </c>
      <c r="C11" s="16"/>
      <c r="D11" s="16"/>
      <c r="E11" s="25">
        <f>SUM(E7:E10)</f>
        <v>318878</v>
      </c>
      <c r="F11" s="25">
        <f>SUM(F7:F10)</f>
        <v>5915818</v>
      </c>
      <c r="G11" s="25">
        <f>SUM(G7:G10)</f>
        <v>6008672</v>
      </c>
      <c r="H11" s="40">
        <f t="shared" si="0"/>
        <v>226024</v>
      </c>
      <c r="I11" s="37"/>
      <c r="J11" s="37"/>
    </row>
    <row r="12" spans="1:8" ht="15">
      <c r="A12" s="12" t="s">
        <v>5</v>
      </c>
      <c r="B12" s="24" t="s">
        <v>16</v>
      </c>
      <c r="C12" s="16"/>
      <c r="D12" s="16"/>
      <c r="E12" s="20"/>
      <c r="F12" s="20"/>
      <c r="G12" s="20"/>
      <c r="H12" s="21" t="s">
        <v>37</v>
      </c>
    </row>
    <row r="13" spans="1:10" ht="15">
      <c r="A13" s="12"/>
      <c r="B13" s="13" t="s">
        <v>17</v>
      </c>
      <c r="C13" s="16">
        <v>801</v>
      </c>
      <c r="D13" s="16">
        <v>80102</v>
      </c>
      <c r="E13" s="20">
        <v>3000</v>
      </c>
      <c r="F13" s="20">
        <v>40500</v>
      </c>
      <c r="G13" s="20">
        <v>43000</v>
      </c>
      <c r="H13" s="21">
        <f t="shared" si="0"/>
        <v>500</v>
      </c>
      <c r="I13" s="37"/>
      <c r="J13" s="37"/>
    </row>
    <row r="14" spans="1:10" ht="15">
      <c r="A14" s="12"/>
      <c r="B14" s="13" t="s">
        <v>18</v>
      </c>
      <c r="C14" s="16">
        <v>801</v>
      </c>
      <c r="D14" s="16">
        <v>80120</v>
      </c>
      <c r="E14" s="20">
        <v>32875</v>
      </c>
      <c r="F14" s="20">
        <v>100080</v>
      </c>
      <c r="G14" s="20">
        <v>116930</v>
      </c>
      <c r="H14" s="21">
        <f t="shared" si="0"/>
        <v>16025</v>
      </c>
      <c r="I14" s="37"/>
      <c r="J14" s="37"/>
    </row>
    <row r="15" spans="1:10" ht="15">
      <c r="A15" s="12"/>
      <c r="B15" s="13" t="s">
        <v>19</v>
      </c>
      <c r="C15" s="16">
        <v>801</v>
      </c>
      <c r="D15" s="16">
        <v>80130</v>
      </c>
      <c r="E15" s="20">
        <v>124397</v>
      </c>
      <c r="F15" s="20">
        <v>531167</v>
      </c>
      <c r="G15" s="20">
        <v>616638</v>
      </c>
      <c r="H15" s="21">
        <f t="shared" si="0"/>
        <v>38926</v>
      </c>
      <c r="I15" s="37"/>
      <c r="J15" s="37"/>
    </row>
    <row r="16" spans="1:10" ht="15">
      <c r="A16" s="12"/>
      <c r="B16" s="13" t="s">
        <v>20</v>
      </c>
      <c r="C16" s="16">
        <v>801</v>
      </c>
      <c r="D16" s="16">
        <v>80132</v>
      </c>
      <c r="E16" s="20">
        <v>12200</v>
      </c>
      <c r="F16" s="20">
        <v>33800</v>
      </c>
      <c r="G16" s="20">
        <v>41500</v>
      </c>
      <c r="H16" s="21">
        <f t="shared" si="0"/>
        <v>4500</v>
      </c>
      <c r="I16" s="37"/>
      <c r="J16" s="37"/>
    </row>
    <row r="17" spans="1:10" ht="29.25" customHeight="1">
      <c r="A17" s="12"/>
      <c r="B17" s="14" t="s">
        <v>29</v>
      </c>
      <c r="C17" s="17">
        <v>801</v>
      </c>
      <c r="D17" s="17">
        <v>80140</v>
      </c>
      <c r="E17" s="22">
        <v>57528</v>
      </c>
      <c r="F17" s="22">
        <v>154897</v>
      </c>
      <c r="G17" s="20">
        <v>155015</v>
      </c>
      <c r="H17" s="21">
        <f t="shared" si="0"/>
        <v>57410</v>
      </c>
      <c r="I17" s="37"/>
      <c r="J17" s="37"/>
    </row>
    <row r="18" spans="1:10" ht="15">
      <c r="A18" s="12"/>
      <c r="B18" s="13" t="s">
        <v>21</v>
      </c>
      <c r="C18" s="16">
        <v>854</v>
      </c>
      <c r="D18" s="16">
        <v>85401</v>
      </c>
      <c r="E18" s="20">
        <v>9000</v>
      </c>
      <c r="F18" s="20">
        <v>106000</v>
      </c>
      <c r="G18" s="20">
        <v>114000</v>
      </c>
      <c r="H18" s="21">
        <f t="shared" si="0"/>
        <v>1000</v>
      </c>
      <c r="I18" s="37"/>
      <c r="J18" s="37"/>
    </row>
    <row r="19" spans="1:10" ht="16.5" customHeight="1">
      <c r="A19" s="12"/>
      <c r="B19" s="14" t="s">
        <v>22</v>
      </c>
      <c r="C19" s="17">
        <v>854</v>
      </c>
      <c r="D19" s="16">
        <v>85403</v>
      </c>
      <c r="E19" s="20">
        <v>897</v>
      </c>
      <c r="F19" s="20">
        <v>43176</v>
      </c>
      <c r="G19" s="20">
        <v>42000</v>
      </c>
      <c r="H19" s="21">
        <f t="shared" si="0"/>
        <v>2073</v>
      </c>
      <c r="I19" s="37"/>
      <c r="J19" s="37"/>
    </row>
    <row r="20" spans="1:10" ht="15">
      <c r="A20" s="12"/>
      <c r="B20" s="13" t="s">
        <v>23</v>
      </c>
      <c r="C20" s="16">
        <v>854</v>
      </c>
      <c r="D20" s="16">
        <v>85407</v>
      </c>
      <c r="E20" s="20">
        <v>41400</v>
      </c>
      <c r="F20" s="20">
        <v>410000</v>
      </c>
      <c r="G20" s="20">
        <v>428700</v>
      </c>
      <c r="H20" s="21">
        <f t="shared" si="0"/>
        <v>22700</v>
      </c>
      <c r="I20" s="37"/>
      <c r="J20" s="37"/>
    </row>
    <row r="21" spans="1:10" ht="15">
      <c r="A21" s="12"/>
      <c r="B21" s="13" t="s">
        <v>24</v>
      </c>
      <c r="C21" s="16">
        <v>854</v>
      </c>
      <c r="D21" s="16">
        <v>85410</v>
      </c>
      <c r="E21" s="20">
        <v>59212</v>
      </c>
      <c r="F21" s="20">
        <v>715366</v>
      </c>
      <c r="G21" s="20">
        <v>724328</v>
      </c>
      <c r="H21" s="21">
        <f t="shared" si="0"/>
        <v>50250</v>
      </c>
      <c r="I21" s="37"/>
      <c r="J21" s="37"/>
    </row>
    <row r="22" spans="1:10" ht="15">
      <c r="A22" s="12"/>
      <c r="B22" s="13" t="s">
        <v>25</v>
      </c>
      <c r="C22" s="16">
        <v>854</v>
      </c>
      <c r="D22" s="16">
        <v>85417</v>
      </c>
      <c r="E22" s="20">
        <v>93510</v>
      </c>
      <c r="F22" s="20">
        <v>356480</v>
      </c>
      <c r="G22" s="20">
        <v>427740</v>
      </c>
      <c r="H22" s="21">
        <f t="shared" si="0"/>
        <v>22250</v>
      </c>
      <c r="I22" s="37"/>
      <c r="J22" s="37"/>
    </row>
    <row r="23" spans="1:10" ht="15">
      <c r="A23" s="12"/>
      <c r="B23" s="28" t="s">
        <v>28</v>
      </c>
      <c r="C23" s="35"/>
      <c r="D23" s="35"/>
      <c r="E23" s="25">
        <f>SUM(E13:E22)</f>
        <v>434019</v>
      </c>
      <c r="F23" s="25">
        <f>SUM(F13:F22)</f>
        <v>2491466</v>
      </c>
      <c r="G23" s="25">
        <f>SUM(G13:G22)</f>
        <v>2709851</v>
      </c>
      <c r="H23" s="40">
        <f t="shared" si="0"/>
        <v>215634</v>
      </c>
      <c r="I23" s="37"/>
      <c r="J23" s="37"/>
    </row>
    <row r="24" spans="1:8" ht="15.75" thickBot="1">
      <c r="A24" s="30"/>
      <c r="B24" s="29"/>
      <c r="C24" s="36"/>
      <c r="D24" s="36"/>
      <c r="E24" s="26"/>
      <c r="F24" s="26"/>
      <c r="G24" s="26"/>
      <c r="H24" s="38"/>
    </row>
    <row r="25" spans="1:10" ht="15.75" thickBot="1" thickTop="1">
      <c r="A25" s="8"/>
      <c r="B25" s="51" t="s">
        <v>26</v>
      </c>
      <c r="C25" s="52"/>
      <c r="D25" s="53"/>
      <c r="E25" s="27">
        <f>SUM(E11+E23)</f>
        <v>752897</v>
      </c>
      <c r="F25" s="27">
        <f>SUM(F11+F23)</f>
        <v>8407284</v>
      </c>
      <c r="G25" s="27">
        <f>SUM(G11+G23)</f>
        <v>8718523</v>
      </c>
      <c r="H25" s="39">
        <f t="shared" si="0"/>
        <v>441658</v>
      </c>
      <c r="I25" s="37"/>
      <c r="J25" s="37"/>
    </row>
    <row r="26" ht="13.5" thickTop="1"/>
    <row r="27" spans="5:7" ht="12.75">
      <c r="E27" s="37"/>
      <c r="G27" s="37"/>
    </row>
  </sheetData>
  <mergeCells count="1">
    <mergeCell ref="B25:D25"/>
  </mergeCells>
  <printOptions horizontalCentered="1"/>
  <pageMargins left="0.7086614173228347" right="0.7086614173228347" top="0.6299212598425197" bottom="0.6299212598425197" header="0.4330708661417323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32" sqref="C32"/>
    </sheetView>
  </sheetViews>
  <sheetFormatPr defaultColWidth="9.00390625" defaultRowHeight="12.75"/>
  <cols>
    <col min="1" max="1" width="4.125" style="11" customWidth="1"/>
    <col min="2" max="2" width="46.875" style="7" customWidth="1"/>
    <col min="3" max="3" width="6.375" style="11" customWidth="1"/>
    <col min="4" max="4" width="8.875" style="11" customWidth="1"/>
    <col min="5" max="5" width="15.75390625" style="7" customWidth="1"/>
    <col min="6" max="6" width="15.875" style="7" customWidth="1"/>
    <col min="7" max="7" width="16.625" style="7" customWidth="1"/>
    <col min="8" max="8" width="15.75390625" style="7" customWidth="1"/>
    <col min="9" max="9" width="9.125" style="7" customWidth="1"/>
    <col min="10" max="10" width="10.125" style="7" customWidth="1"/>
    <col min="11" max="16384" width="9.125" style="7" customWidth="1"/>
  </cols>
  <sheetData>
    <row r="1" spans="1:7" ht="18.75">
      <c r="A1" s="5" t="s">
        <v>42</v>
      </c>
      <c r="B1" s="33"/>
      <c r="C1" s="33"/>
      <c r="D1" s="5"/>
      <c r="E1" s="5"/>
      <c r="F1" s="6"/>
      <c r="G1" s="6"/>
    </row>
    <row r="2" ht="13.5" thickBot="1"/>
    <row r="3" spans="1:8" ht="43.5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3" t="s">
        <v>38</v>
      </c>
      <c r="F3" s="3" t="s">
        <v>39</v>
      </c>
      <c r="G3" s="3" t="s">
        <v>40</v>
      </c>
      <c r="H3" s="4" t="s">
        <v>41</v>
      </c>
    </row>
    <row r="4" spans="1:8" s="11" customFormat="1" ht="20.25" customHeight="1" thickBot="1" thickTop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 t="s">
        <v>11</v>
      </c>
    </row>
    <row r="5" spans="1:8" ht="15.75" thickTop="1">
      <c r="A5" s="32"/>
      <c r="B5" s="23" t="s">
        <v>35</v>
      </c>
      <c r="C5" s="34"/>
      <c r="D5" s="34"/>
      <c r="E5" s="18"/>
      <c r="F5" s="18"/>
      <c r="G5" s="18"/>
      <c r="H5" s="19"/>
    </row>
    <row r="6" spans="1:8" ht="15">
      <c r="A6" s="31" t="s">
        <v>4</v>
      </c>
      <c r="B6" s="24" t="s">
        <v>12</v>
      </c>
      <c r="C6" s="35"/>
      <c r="D6" s="35"/>
      <c r="E6" s="20"/>
      <c r="F6" s="20"/>
      <c r="G6" s="20"/>
      <c r="H6" s="21"/>
    </row>
    <row r="7" spans="1:10" ht="15">
      <c r="A7" s="12"/>
      <c r="B7" s="13" t="s">
        <v>13</v>
      </c>
      <c r="C7" s="16">
        <v>801</v>
      </c>
      <c r="D7" s="41">
        <v>80101</v>
      </c>
      <c r="E7" s="20">
        <v>242961</v>
      </c>
      <c r="F7" s="20">
        <v>2006973</v>
      </c>
      <c r="G7" s="20">
        <v>2054473</v>
      </c>
      <c r="H7" s="21">
        <f>SUM(E7+F7-G7)</f>
        <v>195461</v>
      </c>
      <c r="I7" s="37"/>
      <c r="J7" s="37"/>
    </row>
    <row r="8" spans="1:10" ht="15">
      <c r="A8" s="12"/>
      <c r="B8" s="13" t="s">
        <v>14</v>
      </c>
      <c r="C8" s="16">
        <v>801</v>
      </c>
      <c r="D8" s="41">
        <v>80104</v>
      </c>
      <c r="E8" s="20">
        <v>183511</v>
      </c>
      <c r="F8" s="20">
        <v>2833965</v>
      </c>
      <c r="G8" s="20">
        <v>2852885</v>
      </c>
      <c r="H8" s="21">
        <f>SUM(E8+F8-G8)</f>
        <v>164591</v>
      </c>
      <c r="I8" s="37"/>
      <c r="J8" s="37"/>
    </row>
    <row r="9" spans="1:10" ht="15">
      <c r="A9" s="12"/>
      <c r="B9" s="13" t="s">
        <v>15</v>
      </c>
      <c r="C9" s="16">
        <v>801</v>
      </c>
      <c r="D9" s="41">
        <v>80110</v>
      </c>
      <c r="E9" s="20">
        <v>204255</v>
      </c>
      <c r="F9" s="20">
        <v>1062880</v>
      </c>
      <c r="G9" s="20">
        <v>1082129</v>
      </c>
      <c r="H9" s="21">
        <f aca="true" t="shared" si="0" ref="H9:H25">SUM(E9+F9-G9)</f>
        <v>185006</v>
      </c>
      <c r="I9" s="37"/>
      <c r="J9" s="37"/>
    </row>
    <row r="10" spans="1:10" ht="18" customHeight="1">
      <c r="A10" s="12"/>
      <c r="B10" s="14" t="s">
        <v>30</v>
      </c>
      <c r="C10" s="17">
        <v>801</v>
      </c>
      <c r="D10" s="42">
        <v>80142</v>
      </c>
      <c r="E10" s="22">
        <v>6895</v>
      </c>
      <c r="F10" s="20">
        <v>12000</v>
      </c>
      <c r="G10" s="20">
        <v>12000</v>
      </c>
      <c r="H10" s="21">
        <f t="shared" si="0"/>
        <v>6895</v>
      </c>
      <c r="I10" s="37"/>
      <c r="J10" s="37"/>
    </row>
    <row r="11" spans="1:10" ht="15">
      <c r="A11" s="12"/>
      <c r="B11" s="15" t="s">
        <v>27</v>
      </c>
      <c r="C11" s="16"/>
      <c r="D11" s="41"/>
      <c r="E11" s="25">
        <f>SUM(E7:E10)</f>
        <v>637622</v>
      </c>
      <c r="F11" s="25">
        <f>SUM(F7:F10)</f>
        <v>5915818</v>
      </c>
      <c r="G11" s="25">
        <f>SUM(G7:G10)</f>
        <v>6001487</v>
      </c>
      <c r="H11" s="40">
        <f t="shared" si="0"/>
        <v>551953</v>
      </c>
      <c r="I11" s="37"/>
      <c r="J11" s="37"/>
    </row>
    <row r="12" spans="1:8" ht="15">
      <c r="A12" s="12" t="s">
        <v>5</v>
      </c>
      <c r="B12" s="24" t="s">
        <v>16</v>
      </c>
      <c r="C12" s="16"/>
      <c r="D12" s="41"/>
      <c r="E12" s="20"/>
      <c r="F12" s="20"/>
      <c r="G12" s="20"/>
      <c r="H12" s="21" t="s">
        <v>37</v>
      </c>
    </row>
    <row r="13" spans="1:10" ht="15">
      <c r="A13" s="12"/>
      <c r="B13" s="13" t="s">
        <v>17</v>
      </c>
      <c r="C13" s="16">
        <v>801</v>
      </c>
      <c r="D13" s="41">
        <v>80102</v>
      </c>
      <c r="E13" s="20">
        <v>11458</v>
      </c>
      <c r="F13" s="20">
        <v>40500</v>
      </c>
      <c r="G13" s="20">
        <v>43000</v>
      </c>
      <c r="H13" s="21">
        <f t="shared" si="0"/>
        <v>8958</v>
      </c>
      <c r="I13" s="37"/>
      <c r="J13" s="37"/>
    </row>
    <row r="14" spans="1:10" ht="15">
      <c r="A14" s="12"/>
      <c r="B14" s="13" t="s">
        <v>18</v>
      </c>
      <c r="C14" s="16">
        <v>801</v>
      </c>
      <c r="D14" s="41">
        <v>80120</v>
      </c>
      <c r="E14" s="20">
        <v>113568</v>
      </c>
      <c r="F14" s="20">
        <v>100080</v>
      </c>
      <c r="G14" s="20">
        <v>116930</v>
      </c>
      <c r="H14" s="21">
        <f t="shared" si="0"/>
        <v>96718</v>
      </c>
      <c r="I14" s="37"/>
      <c r="J14" s="37"/>
    </row>
    <row r="15" spans="1:10" ht="15">
      <c r="A15" s="12"/>
      <c r="B15" s="13" t="s">
        <v>19</v>
      </c>
      <c r="C15" s="16">
        <v>801</v>
      </c>
      <c r="D15" s="41">
        <v>80130</v>
      </c>
      <c r="E15" s="20">
        <v>317270</v>
      </c>
      <c r="F15" s="20">
        <v>531167</v>
      </c>
      <c r="G15" s="20">
        <v>616638</v>
      </c>
      <c r="H15" s="21">
        <f t="shared" si="0"/>
        <v>231799</v>
      </c>
      <c r="I15" s="37"/>
      <c r="J15" s="37"/>
    </row>
    <row r="16" spans="1:10" ht="15">
      <c r="A16" s="12"/>
      <c r="B16" s="13" t="s">
        <v>20</v>
      </c>
      <c r="C16" s="16">
        <v>801</v>
      </c>
      <c r="D16" s="41">
        <v>80132</v>
      </c>
      <c r="E16" s="20">
        <v>29316</v>
      </c>
      <c r="F16" s="20">
        <v>33800</v>
      </c>
      <c r="G16" s="20">
        <v>41500</v>
      </c>
      <c r="H16" s="21">
        <f t="shared" si="0"/>
        <v>21616</v>
      </c>
      <c r="I16" s="37"/>
      <c r="J16" s="37"/>
    </row>
    <row r="17" spans="1:10" ht="29.25" customHeight="1">
      <c r="A17" s="12"/>
      <c r="B17" s="14" t="s">
        <v>29</v>
      </c>
      <c r="C17" s="17">
        <v>801</v>
      </c>
      <c r="D17" s="42">
        <v>80140</v>
      </c>
      <c r="E17" s="22">
        <v>73183</v>
      </c>
      <c r="F17" s="22">
        <v>154897</v>
      </c>
      <c r="G17" s="20">
        <v>155015</v>
      </c>
      <c r="H17" s="21">
        <f t="shared" si="0"/>
        <v>73065</v>
      </c>
      <c r="I17" s="37"/>
      <c r="J17" s="37"/>
    </row>
    <row r="18" spans="1:10" ht="15">
      <c r="A18" s="12"/>
      <c r="B18" s="13" t="s">
        <v>21</v>
      </c>
      <c r="C18" s="16">
        <v>854</v>
      </c>
      <c r="D18" s="41">
        <v>85401</v>
      </c>
      <c r="E18" s="20">
        <v>6647</v>
      </c>
      <c r="F18" s="20">
        <v>107360</v>
      </c>
      <c r="G18" s="20">
        <v>114000</v>
      </c>
      <c r="H18" s="21">
        <f t="shared" si="0"/>
        <v>7</v>
      </c>
      <c r="I18" s="37"/>
      <c r="J18" s="37"/>
    </row>
    <row r="19" spans="1:10" ht="16.5" customHeight="1">
      <c r="A19" s="12"/>
      <c r="B19" s="14" t="s">
        <v>22</v>
      </c>
      <c r="C19" s="17">
        <v>854</v>
      </c>
      <c r="D19" s="41">
        <v>85403</v>
      </c>
      <c r="E19" s="20">
        <v>14113</v>
      </c>
      <c r="F19" s="20">
        <v>43176</v>
      </c>
      <c r="G19" s="20">
        <v>42000</v>
      </c>
      <c r="H19" s="21">
        <f t="shared" si="0"/>
        <v>15289</v>
      </c>
      <c r="I19" s="37"/>
      <c r="J19" s="37"/>
    </row>
    <row r="20" spans="1:10" ht="15">
      <c r="A20" s="12"/>
      <c r="B20" s="13" t="s">
        <v>23</v>
      </c>
      <c r="C20" s="16">
        <v>854</v>
      </c>
      <c r="D20" s="41">
        <v>85407</v>
      </c>
      <c r="E20" s="20">
        <v>49492</v>
      </c>
      <c r="F20" s="20">
        <v>410000</v>
      </c>
      <c r="G20" s="20">
        <v>428700</v>
      </c>
      <c r="H20" s="21">
        <f t="shared" si="0"/>
        <v>30792</v>
      </c>
      <c r="I20" s="37"/>
      <c r="J20" s="37"/>
    </row>
    <row r="21" spans="1:10" ht="15">
      <c r="A21" s="12"/>
      <c r="B21" s="13" t="s">
        <v>24</v>
      </c>
      <c r="C21" s="16">
        <v>854</v>
      </c>
      <c r="D21" s="41">
        <v>85410</v>
      </c>
      <c r="E21" s="20">
        <v>160519</v>
      </c>
      <c r="F21" s="20">
        <v>715366</v>
      </c>
      <c r="G21" s="20">
        <v>724328</v>
      </c>
      <c r="H21" s="21">
        <f t="shared" si="0"/>
        <v>151557</v>
      </c>
      <c r="I21" s="37"/>
      <c r="J21" s="37"/>
    </row>
    <row r="22" spans="1:10" ht="15">
      <c r="A22" s="12"/>
      <c r="B22" s="13" t="s">
        <v>25</v>
      </c>
      <c r="C22" s="16">
        <v>854</v>
      </c>
      <c r="D22" s="41">
        <v>85417</v>
      </c>
      <c r="E22" s="20">
        <v>229402</v>
      </c>
      <c r="F22" s="20">
        <v>356480</v>
      </c>
      <c r="G22" s="20">
        <v>427740</v>
      </c>
      <c r="H22" s="21">
        <f t="shared" si="0"/>
        <v>158142</v>
      </c>
      <c r="I22" s="37"/>
      <c r="J22" s="37"/>
    </row>
    <row r="23" spans="1:10" ht="15">
      <c r="A23" s="12"/>
      <c r="B23" s="28" t="s">
        <v>28</v>
      </c>
      <c r="C23" s="35"/>
      <c r="D23" s="43"/>
      <c r="E23" s="25">
        <f>SUM(E13:E22)</f>
        <v>1004968</v>
      </c>
      <c r="F23" s="25">
        <f>SUM(F13:F22)</f>
        <v>2492826</v>
      </c>
      <c r="G23" s="25">
        <f>SUM(G13:G22)</f>
        <v>2709851</v>
      </c>
      <c r="H23" s="40">
        <f t="shared" si="0"/>
        <v>787943</v>
      </c>
      <c r="I23" s="37"/>
      <c r="J23" s="37"/>
    </row>
    <row r="24" spans="1:8" ht="15.75" thickBot="1">
      <c r="A24" s="30"/>
      <c r="B24" s="29"/>
      <c r="C24" s="36"/>
      <c r="D24" s="36"/>
      <c r="E24" s="26"/>
      <c r="F24" s="26"/>
      <c r="G24" s="26"/>
      <c r="H24" s="38"/>
    </row>
    <row r="25" spans="1:10" ht="15.75" thickBot="1" thickTop="1">
      <c r="A25" s="8"/>
      <c r="B25" s="51" t="s">
        <v>26</v>
      </c>
      <c r="C25" s="52"/>
      <c r="D25" s="53"/>
      <c r="E25" s="27">
        <f>SUM(E11+E23)</f>
        <v>1642590</v>
      </c>
      <c r="F25" s="27">
        <f>SUM(F11+F23)</f>
        <v>8408644</v>
      </c>
      <c r="G25" s="27">
        <f>SUM(G11+G23)</f>
        <v>8711338</v>
      </c>
      <c r="H25" s="39">
        <f t="shared" si="0"/>
        <v>1339896</v>
      </c>
      <c r="I25" s="37"/>
      <c r="J25" s="37"/>
    </row>
    <row r="26" ht="13.5" thickTop="1"/>
    <row r="27" spans="5:7" ht="12.75">
      <c r="E27" s="37"/>
      <c r="G27" s="37"/>
    </row>
  </sheetData>
  <mergeCells count="1">
    <mergeCell ref="B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36" sqref="D36"/>
    </sheetView>
  </sheetViews>
  <sheetFormatPr defaultColWidth="9.00390625" defaultRowHeight="12.75"/>
  <cols>
    <col min="1" max="1" width="4.125" style="11" customWidth="1"/>
    <col min="2" max="2" width="46.875" style="7" customWidth="1"/>
    <col min="3" max="3" width="6.375" style="11" customWidth="1"/>
    <col min="4" max="4" width="8.875" style="11" customWidth="1"/>
    <col min="5" max="5" width="15.75390625" style="7" customWidth="1"/>
    <col min="6" max="6" width="15.875" style="7" customWidth="1"/>
    <col min="7" max="7" width="16.625" style="7" customWidth="1"/>
    <col min="8" max="8" width="15.75390625" style="7" customWidth="1"/>
    <col min="9" max="9" width="9.125" style="7" customWidth="1"/>
    <col min="10" max="10" width="10.125" style="7" customWidth="1"/>
    <col min="11" max="16384" width="9.125" style="7" customWidth="1"/>
  </cols>
  <sheetData>
    <row r="1" spans="1:7" ht="18.75">
      <c r="A1" s="5" t="s">
        <v>43</v>
      </c>
      <c r="B1" s="33"/>
      <c r="C1" s="33"/>
      <c r="D1" s="5"/>
      <c r="E1" s="5"/>
      <c r="F1" s="6"/>
      <c r="G1" s="6"/>
    </row>
    <row r="2" ht="13.5" thickBot="1"/>
    <row r="3" spans="1:8" ht="43.5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3" t="s">
        <v>38</v>
      </c>
      <c r="F3" s="3" t="s">
        <v>39</v>
      </c>
      <c r="G3" s="3" t="s">
        <v>40</v>
      </c>
      <c r="H3" s="4" t="s">
        <v>41</v>
      </c>
    </row>
    <row r="4" spans="1:8" s="11" customFormat="1" ht="20.25" customHeight="1" thickBot="1" thickTop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 t="s">
        <v>11</v>
      </c>
    </row>
    <row r="5" spans="1:8" ht="15.75" thickTop="1">
      <c r="A5" s="32"/>
      <c r="B5" s="23" t="s">
        <v>35</v>
      </c>
      <c r="C5" s="34"/>
      <c r="D5" s="34"/>
      <c r="E5" s="18"/>
      <c r="F5" s="18"/>
      <c r="G5" s="18"/>
      <c r="H5" s="19"/>
    </row>
    <row r="6" spans="1:8" ht="15">
      <c r="A6" s="31" t="s">
        <v>4</v>
      </c>
      <c r="B6" s="24" t="s">
        <v>12</v>
      </c>
      <c r="C6" s="35"/>
      <c r="D6" s="35"/>
      <c r="E6" s="20"/>
      <c r="F6" s="20"/>
      <c r="G6" s="20"/>
      <c r="H6" s="21"/>
    </row>
    <row r="7" spans="1:10" ht="15">
      <c r="A7" s="12"/>
      <c r="B7" s="13" t="s">
        <v>13</v>
      </c>
      <c r="C7" s="16">
        <v>801</v>
      </c>
      <c r="D7" s="41">
        <v>80101</v>
      </c>
      <c r="E7" s="20">
        <v>242961</v>
      </c>
      <c r="F7" s="20">
        <v>2045043</v>
      </c>
      <c r="G7" s="20">
        <v>2093293</v>
      </c>
      <c r="H7" s="21">
        <f>SUM(E7+F7-G7)</f>
        <v>194711</v>
      </c>
      <c r="I7" s="37"/>
      <c r="J7" s="37"/>
    </row>
    <row r="8" spans="1:10" ht="15">
      <c r="A8" s="12"/>
      <c r="B8" s="13" t="s">
        <v>14</v>
      </c>
      <c r="C8" s="16">
        <v>801</v>
      </c>
      <c r="D8" s="41">
        <v>80104</v>
      </c>
      <c r="E8" s="20">
        <v>183511</v>
      </c>
      <c r="F8" s="20">
        <v>2833965</v>
      </c>
      <c r="G8" s="20">
        <v>2852885</v>
      </c>
      <c r="H8" s="21">
        <f>SUM(E8+F8-G8)</f>
        <v>164591</v>
      </c>
      <c r="I8" s="37"/>
      <c r="J8" s="37"/>
    </row>
    <row r="9" spans="1:10" ht="15">
      <c r="A9" s="12"/>
      <c r="B9" s="13" t="s">
        <v>15</v>
      </c>
      <c r="C9" s="16">
        <v>801</v>
      </c>
      <c r="D9" s="41">
        <v>80110</v>
      </c>
      <c r="E9" s="20">
        <v>204255</v>
      </c>
      <c r="F9" s="20">
        <v>1062880</v>
      </c>
      <c r="G9" s="20">
        <v>1082129</v>
      </c>
      <c r="H9" s="21">
        <f aca="true" t="shared" si="0" ref="H9:H25">SUM(E9+F9-G9)</f>
        <v>185006</v>
      </c>
      <c r="I9" s="37"/>
      <c r="J9" s="37"/>
    </row>
    <row r="10" spans="1:10" ht="18" customHeight="1">
      <c r="A10" s="12"/>
      <c r="B10" s="14" t="s">
        <v>30</v>
      </c>
      <c r="C10" s="17">
        <v>801</v>
      </c>
      <c r="D10" s="42">
        <v>80142</v>
      </c>
      <c r="E10" s="22">
        <v>6895</v>
      </c>
      <c r="F10" s="20">
        <v>12000</v>
      </c>
      <c r="G10" s="20">
        <v>12000</v>
      </c>
      <c r="H10" s="21">
        <f t="shared" si="0"/>
        <v>6895</v>
      </c>
      <c r="I10" s="37"/>
      <c r="J10" s="37"/>
    </row>
    <row r="11" spans="1:10" ht="15">
      <c r="A11" s="12"/>
      <c r="B11" s="15" t="s">
        <v>27</v>
      </c>
      <c r="C11" s="16"/>
      <c r="D11" s="41"/>
      <c r="E11" s="25">
        <f>SUM(E7:E10)</f>
        <v>637622</v>
      </c>
      <c r="F11" s="25">
        <f>SUM(F7:F10)</f>
        <v>5953888</v>
      </c>
      <c r="G11" s="25">
        <f>SUM(G7:G10)</f>
        <v>6040307</v>
      </c>
      <c r="H11" s="40">
        <f t="shared" si="0"/>
        <v>551203</v>
      </c>
      <c r="I11" s="37"/>
      <c r="J11" s="37"/>
    </row>
    <row r="12" spans="1:8" ht="15">
      <c r="A12" s="12" t="s">
        <v>5</v>
      </c>
      <c r="B12" s="24" t="s">
        <v>16</v>
      </c>
      <c r="C12" s="16"/>
      <c r="D12" s="41"/>
      <c r="E12" s="20"/>
      <c r="F12" s="20"/>
      <c r="G12" s="20"/>
      <c r="H12" s="21" t="s">
        <v>37</v>
      </c>
    </row>
    <row r="13" spans="1:10" ht="15">
      <c r="A13" s="12"/>
      <c r="B13" s="13" t="s">
        <v>17</v>
      </c>
      <c r="C13" s="16">
        <v>801</v>
      </c>
      <c r="D13" s="41">
        <v>80102</v>
      </c>
      <c r="E13" s="20">
        <v>11458</v>
      </c>
      <c r="F13" s="20">
        <v>40500</v>
      </c>
      <c r="G13" s="20">
        <v>43000</v>
      </c>
      <c r="H13" s="21">
        <f t="shared" si="0"/>
        <v>8958</v>
      </c>
      <c r="I13" s="37"/>
      <c r="J13" s="37"/>
    </row>
    <row r="14" spans="1:10" ht="15">
      <c r="A14" s="12"/>
      <c r="B14" s="13" t="s">
        <v>18</v>
      </c>
      <c r="C14" s="16">
        <v>801</v>
      </c>
      <c r="D14" s="41">
        <v>80120</v>
      </c>
      <c r="E14" s="20">
        <v>113568</v>
      </c>
      <c r="F14" s="20">
        <v>111397</v>
      </c>
      <c r="G14" s="20">
        <v>136283</v>
      </c>
      <c r="H14" s="21">
        <f t="shared" si="0"/>
        <v>88682</v>
      </c>
      <c r="I14" s="37"/>
      <c r="J14" s="37"/>
    </row>
    <row r="15" spans="1:10" ht="15">
      <c r="A15" s="12"/>
      <c r="B15" s="13" t="s">
        <v>19</v>
      </c>
      <c r="C15" s="16">
        <v>801</v>
      </c>
      <c r="D15" s="41">
        <v>80130</v>
      </c>
      <c r="E15" s="20">
        <v>317270</v>
      </c>
      <c r="F15" s="20">
        <v>531167</v>
      </c>
      <c r="G15" s="20">
        <v>619421</v>
      </c>
      <c r="H15" s="21">
        <f t="shared" si="0"/>
        <v>229016</v>
      </c>
      <c r="I15" s="37"/>
      <c r="J15" s="37"/>
    </row>
    <row r="16" spans="1:10" ht="15">
      <c r="A16" s="12"/>
      <c r="B16" s="13" t="s">
        <v>20</v>
      </c>
      <c r="C16" s="16">
        <v>801</v>
      </c>
      <c r="D16" s="41">
        <v>80132</v>
      </c>
      <c r="E16" s="20">
        <v>29316</v>
      </c>
      <c r="F16" s="20">
        <v>33800</v>
      </c>
      <c r="G16" s="20">
        <v>41500</v>
      </c>
      <c r="H16" s="21">
        <f t="shared" si="0"/>
        <v>21616</v>
      </c>
      <c r="I16" s="37"/>
      <c r="J16" s="37"/>
    </row>
    <row r="17" spans="1:10" ht="29.25" customHeight="1">
      <c r="A17" s="12"/>
      <c r="B17" s="14" t="s">
        <v>29</v>
      </c>
      <c r="C17" s="17">
        <v>801</v>
      </c>
      <c r="D17" s="42">
        <v>80140</v>
      </c>
      <c r="E17" s="22">
        <v>73183</v>
      </c>
      <c r="F17" s="22">
        <v>154897</v>
      </c>
      <c r="G17" s="20">
        <v>155015</v>
      </c>
      <c r="H17" s="21">
        <f t="shared" si="0"/>
        <v>73065</v>
      </c>
      <c r="I17" s="37"/>
      <c r="J17" s="37"/>
    </row>
    <row r="18" spans="1:10" ht="15">
      <c r="A18" s="12"/>
      <c r="B18" s="13" t="s">
        <v>21</v>
      </c>
      <c r="C18" s="16">
        <v>854</v>
      </c>
      <c r="D18" s="41">
        <v>85401</v>
      </c>
      <c r="E18" s="20">
        <v>6647</v>
      </c>
      <c r="F18" s="20">
        <v>107360</v>
      </c>
      <c r="G18" s="20">
        <v>114000</v>
      </c>
      <c r="H18" s="21">
        <f t="shared" si="0"/>
        <v>7</v>
      </c>
      <c r="I18" s="37"/>
      <c r="J18" s="37"/>
    </row>
    <row r="19" spans="1:10" ht="16.5" customHeight="1">
      <c r="A19" s="12"/>
      <c r="B19" s="14" t="s">
        <v>22</v>
      </c>
      <c r="C19" s="17">
        <v>854</v>
      </c>
      <c r="D19" s="41">
        <v>85403</v>
      </c>
      <c r="E19" s="20">
        <v>14113</v>
      </c>
      <c r="F19" s="20">
        <v>43176</v>
      </c>
      <c r="G19" s="20">
        <v>42000</v>
      </c>
      <c r="H19" s="21">
        <f t="shared" si="0"/>
        <v>15289</v>
      </c>
      <c r="I19" s="37"/>
      <c r="J19" s="37"/>
    </row>
    <row r="20" spans="1:10" ht="15">
      <c r="A20" s="12"/>
      <c r="B20" s="13" t="s">
        <v>23</v>
      </c>
      <c r="C20" s="16">
        <v>854</v>
      </c>
      <c r="D20" s="41">
        <v>85407</v>
      </c>
      <c r="E20" s="20">
        <v>49492</v>
      </c>
      <c r="F20" s="20">
        <v>410000</v>
      </c>
      <c r="G20" s="20">
        <v>428700</v>
      </c>
      <c r="H20" s="21">
        <f t="shared" si="0"/>
        <v>30792</v>
      </c>
      <c r="I20" s="37"/>
      <c r="J20" s="37"/>
    </row>
    <row r="21" spans="1:10" ht="15">
      <c r="A21" s="12"/>
      <c r="B21" s="13" t="s">
        <v>24</v>
      </c>
      <c r="C21" s="16">
        <v>854</v>
      </c>
      <c r="D21" s="41">
        <v>85410</v>
      </c>
      <c r="E21" s="20">
        <v>160519</v>
      </c>
      <c r="F21" s="20">
        <v>715366</v>
      </c>
      <c r="G21" s="20">
        <v>724328</v>
      </c>
      <c r="H21" s="21">
        <f t="shared" si="0"/>
        <v>151557</v>
      </c>
      <c r="I21" s="37"/>
      <c r="J21" s="37"/>
    </row>
    <row r="22" spans="1:10" ht="15">
      <c r="A22" s="12"/>
      <c r="B22" s="13" t="s">
        <v>25</v>
      </c>
      <c r="C22" s="16">
        <v>854</v>
      </c>
      <c r="D22" s="41">
        <v>85417</v>
      </c>
      <c r="E22" s="20">
        <v>229402</v>
      </c>
      <c r="F22" s="20">
        <v>356480</v>
      </c>
      <c r="G22" s="20">
        <v>427740</v>
      </c>
      <c r="H22" s="21">
        <f t="shared" si="0"/>
        <v>158142</v>
      </c>
      <c r="I22" s="37"/>
      <c r="J22" s="37"/>
    </row>
    <row r="23" spans="1:10" ht="15">
      <c r="A23" s="12"/>
      <c r="B23" s="28" t="s">
        <v>28</v>
      </c>
      <c r="C23" s="35"/>
      <c r="D23" s="43"/>
      <c r="E23" s="25">
        <f>SUM(E13:E22)</f>
        <v>1004968</v>
      </c>
      <c r="F23" s="25">
        <f>SUM(F13:F22)</f>
        <v>2504143</v>
      </c>
      <c r="G23" s="25">
        <f>SUM(G13:G22)</f>
        <v>2731987</v>
      </c>
      <c r="H23" s="40">
        <f t="shared" si="0"/>
        <v>777124</v>
      </c>
      <c r="I23" s="37"/>
      <c r="J23" s="37"/>
    </row>
    <row r="24" spans="1:8" ht="15.75" thickBot="1">
      <c r="A24" s="30"/>
      <c r="B24" s="29"/>
      <c r="C24" s="36"/>
      <c r="D24" s="36"/>
      <c r="E24" s="26"/>
      <c r="F24" s="26"/>
      <c r="G24" s="26"/>
      <c r="H24" s="38"/>
    </row>
    <row r="25" spans="1:10" ht="15.75" thickBot="1" thickTop="1">
      <c r="A25" s="8"/>
      <c r="B25" s="51" t="s">
        <v>26</v>
      </c>
      <c r="C25" s="52"/>
      <c r="D25" s="53"/>
      <c r="E25" s="27">
        <f>SUM(E11+E23)</f>
        <v>1642590</v>
      </c>
      <c r="F25" s="27">
        <f>SUM(F11+F23)</f>
        <v>8458031</v>
      </c>
      <c r="G25" s="27">
        <f>SUM(G11+G23)</f>
        <v>8772294</v>
      </c>
      <c r="H25" s="39">
        <f t="shared" si="0"/>
        <v>1328327</v>
      </c>
      <c r="I25" s="37"/>
      <c r="J25" s="37"/>
    </row>
    <row r="26" ht="13.5" thickTop="1"/>
    <row r="27" spans="2:7" ht="12.75">
      <c r="B27" s="7" t="s">
        <v>44</v>
      </c>
      <c r="E27" s="37"/>
      <c r="G27" s="37"/>
    </row>
    <row r="29" ht="12.75">
      <c r="B29" s="7" t="s">
        <v>46</v>
      </c>
    </row>
    <row r="30" ht="12.75">
      <c r="B30" s="7" t="s">
        <v>45</v>
      </c>
    </row>
  </sheetData>
  <mergeCells count="1">
    <mergeCell ref="B25:D25"/>
  </mergeCells>
  <printOptions/>
  <pageMargins left="0.75" right="0.34" top="0.46" bottom="0.63" header="0.25" footer="0.4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IV39"/>
    </sheetView>
  </sheetViews>
  <sheetFormatPr defaultColWidth="9.00390625" defaultRowHeight="12.75"/>
  <cols>
    <col min="1" max="1" width="4.125" style="11" customWidth="1"/>
    <col min="2" max="2" width="46.875" style="7" customWidth="1"/>
    <col min="3" max="3" width="6.375" style="11" customWidth="1"/>
    <col min="4" max="4" width="8.875" style="11" customWidth="1"/>
    <col min="5" max="5" width="15.75390625" style="7" customWidth="1"/>
    <col min="6" max="6" width="15.875" style="7" customWidth="1"/>
    <col min="7" max="7" width="16.625" style="7" customWidth="1"/>
    <col min="8" max="8" width="15.75390625" style="7" customWidth="1"/>
    <col min="9" max="9" width="9.125" style="7" customWidth="1"/>
    <col min="10" max="10" width="10.125" style="7" customWidth="1"/>
    <col min="11" max="16384" width="9.125" style="7" customWidth="1"/>
  </cols>
  <sheetData>
    <row r="1" spans="1:7" ht="19.5" thickBot="1">
      <c r="A1" s="5" t="s">
        <v>43</v>
      </c>
      <c r="B1" s="33"/>
      <c r="C1" s="33"/>
      <c r="D1" s="5"/>
      <c r="E1" s="5"/>
      <c r="F1" s="6"/>
      <c r="G1" s="6"/>
    </row>
    <row r="2" spans="1:8" ht="37.5" customHeight="1" thickBot="1" thickTop="1">
      <c r="A2" s="1" t="s">
        <v>0</v>
      </c>
      <c r="B2" s="2" t="s">
        <v>1</v>
      </c>
      <c r="C2" s="2" t="s">
        <v>2</v>
      </c>
      <c r="D2" s="2" t="s">
        <v>3</v>
      </c>
      <c r="E2" s="3" t="s">
        <v>38</v>
      </c>
      <c r="F2" s="3" t="s">
        <v>39</v>
      </c>
      <c r="G2" s="3" t="s">
        <v>40</v>
      </c>
      <c r="H2" s="4" t="s">
        <v>41</v>
      </c>
    </row>
    <row r="3" spans="1:8" s="11" customFormat="1" ht="15" customHeight="1" thickBot="1" thickTop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10" t="s">
        <v>11</v>
      </c>
    </row>
    <row r="4" spans="1:8" ht="15.75" thickTop="1">
      <c r="A4" s="32"/>
      <c r="B4" s="23" t="s">
        <v>35</v>
      </c>
      <c r="C4" s="34"/>
      <c r="D4" s="34"/>
      <c r="E4" s="18"/>
      <c r="F4" s="18"/>
      <c r="G4" s="18"/>
      <c r="H4" s="19"/>
    </row>
    <row r="5" spans="1:8" ht="15">
      <c r="A5" s="31" t="s">
        <v>4</v>
      </c>
      <c r="B5" s="24" t="s">
        <v>12</v>
      </c>
      <c r="C5" s="35"/>
      <c r="D5" s="35"/>
      <c r="E5" s="20"/>
      <c r="F5" s="20"/>
      <c r="G5" s="20"/>
      <c r="H5" s="21"/>
    </row>
    <row r="6" spans="1:10" ht="15">
      <c r="A6" s="12"/>
      <c r="B6" s="13" t="s">
        <v>13</v>
      </c>
      <c r="C6" s="16">
        <v>801</v>
      </c>
      <c r="D6" s="41">
        <v>80101</v>
      </c>
      <c r="E6" s="20">
        <v>242961</v>
      </c>
      <c r="F6" s="20">
        <v>2077592</v>
      </c>
      <c r="G6" s="20">
        <v>2142721</v>
      </c>
      <c r="H6" s="21">
        <f>SUM(E6+F6-G6)</f>
        <v>177832</v>
      </c>
      <c r="I6" s="37"/>
      <c r="J6" s="37"/>
    </row>
    <row r="7" spans="1:10" ht="15">
      <c r="A7" s="12"/>
      <c r="B7" s="13" t="s">
        <v>14</v>
      </c>
      <c r="C7" s="16">
        <v>801</v>
      </c>
      <c r="D7" s="41">
        <v>80104</v>
      </c>
      <c r="E7" s="20">
        <v>183511</v>
      </c>
      <c r="F7" s="20">
        <v>2857190</v>
      </c>
      <c r="G7" s="20">
        <v>2876110</v>
      </c>
      <c r="H7" s="21">
        <f>SUM(E7+F7-G7)</f>
        <v>164591</v>
      </c>
      <c r="I7" s="37"/>
      <c r="J7" s="37"/>
    </row>
    <row r="8" spans="1:10" ht="15">
      <c r="A8" s="12"/>
      <c r="B8" s="13" t="s">
        <v>15</v>
      </c>
      <c r="C8" s="16">
        <v>801</v>
      </c>
      <c r="D8" s="41">
        <v>80110</v>
      </c>
      <c r="E8" s="20">
        <v>204255</v>
      </c>
      <c r="F8" s="20">
        <v>1094481</v>
      </c>
      <c r="G8" s="20">
        <v>1150730</v>
      </c>
      <c r="H8" s="21">
        <f aca="true" t="shared" si="0" ref="H8:H24">SUM(E8+F8-G8)</f>
        <v>148006</v>
      </c>
      <c r="I8" s="37"/>
      <c r="J8" s="37"/>
    </row>
    <row r="9" spans="1:10" ht="18" customHeight="1">
      <c r="A9" s="12"/>
      <c r="B9" s="14" t="s">
        <v>30</v>
      </c>
      <c r="C9" s="17">
        <v>801</v>
      </c>
      <c r="D9" s="42">
        <v>80142</v>
      </c>
      <c r="E9" s="22">
        <v>6895</v>
      </c>
      <c r="F9" s="20">
        <v>12000</v>
      </c>
      <c r="G9" s="20">
        <v>12000</v>
      </c>
      <c r="H9" s="21">
        <f t="shared" si="0"/>
        <v>6895</v>
      </c>
      <c r="I9" s="37"/>
      <c r="J9" s="37"/>
    </row>
    <row r="10" spans="1:10" ht="15">
      <c r="A10" s="12"/>
      <c r="B10" s="15" t="s">
        <v>27</v>
      </c>
      <c r="C10" s="16"/>
      <c r="D10" s="41"/>
      <c r="E10" s="25">
        <f>SUM(E6:E9)</f>
        <v>637622</v>
      </c>
      <c r="F10" s="25">
        <f>SUM(F6:F9)</f>
        <v>6041263</v>
      </c>
      <c r="G10" s="25">
        <f>SUM(G6:G9)</f>
        <v>6181561</v>
      </c>
      <c r="H10" s="40">
        <f t="shared" si="0"/>
        <v>497324</v>
      </c>
      <c r="I10" s="37"/>
      <c r="J10" s="37"/>
    </row>
    <row r="11" spans="1:8" ht="15">
      <c r="A11" s="12" t="s">
        <v>5</v>
      </c>
      <c r="B11" s="24" t="s">
        <v>16</v>
      </c>
      <c r="C11" s="16"/>
      <c r="D11" s="41"/>
      <c r="E11" s="20"/>
      <c r="F11" s="20"/>
      <c r="G11" s="20"/>
      <c r="H11" s="21" t="s">
        <v>37</v>
      </c>
    </row>
    <row r="12" spans="1:10" ht="15">
      <c r="A12" s="12"/>
      <c r="B12" s="13" t="s">
        <v>17</v>
      </c>
      <c r="C12" s="16">
        <v>801</v>
      </c>
      <c r="D12" s="41">
        <v>80102</v>
      </c>
      <c r="E12" s="20">
        <v>11458</v>
      </c>
      <c r="F12" s="20">
        <v>51300</v>
      </c>
      <c r="G12" s="20">
        <v>53800</v>
      </c>
      <c r="H12" s="21">
        <f t="shared" si="0"/>
        <v>8958</v>
      </c>
      <c r="I12" s="37"/>
      <c r="J12" s="37"/>
    </row>
    <row r="13" spans="1:10" ht="15">
      <c r="A13" s="12"/>
      <c r="B13" s="13" t="s">
        <v>18</v>
      </c>
      <c r="C13" s="16">
        <v>801</v>
      </c>
      <c r="D13" s="41">
        <v>80120</v>
      </c>
      <c r="E13" s="20">
        <v>113568</v>
      </c>
      <c r="F13" s="20">
        <v>111397</v>
      </c>
      <c r="G13" s="20">
        <v>141783</v>
      </c>
      <c r="H13" s="21">
        <f t="shared" si="0"/>
        <v>83182</v>
      </c>
      <c r="I13" s="37"/>
      <c r="J13" s="37"/>
    </row>
    <row r="14" spans="1:10" ht="15">
      <c r="A14" s="12"/>
      <c r="B14" s="13" t="s">
        <v>19</v>
      </c>
      <c r="C14" s="16">
        <v>801</v>
      </c>
      <c r="D14" s="41">
        <v>80130</v>
      </c>
      <c r="E14" s="20">
        <v>317270</v>
      </c>
      <c r="F14" s="20">
        <v>613735</v>
      </c>
      <c r="G14" s="20">
        <v>739496</v>
      </c>
      <c r="H14" s="21">
        <f t="shared" si="0"/>
        <v>191509</v>
      </c>
      <c r="I14" s="37"/>
      <c r="J14" s="37"/>
    </row>
    <row r="15" spans="1:10" ht="15">
      <c r="A15" s="12"/>
      <c r="B15" s="13" t="s">
        <v>20</v>
      </c>
      <c r="C15" s="16">
        <v>801</v>
      </c>
      <c r="D15" s="41">
        <v>80132</v>
      </c>
      <c r="E15" s="20">
        <v>29316</v>
      </c>
      <c r="F15" s="20">
        <v>33800</v>
      </c>
      <c r="G15" s="20">
        <v>41500</v>
      </c>
      <c r="H15" s="21">
        <f t="shared" si="0"/>
        <v>21616</v>
      </c>
      <c r="I15" s="37"/>
      <c r="J15" s="37"/>
    </row>
    <row r="16" spans="1:10" ht="27.75" customHeight="1">
      <c r="A16" s="12"/>
      <c r="B16" s="14" t="s">
        <v>29</v>
      </c>
      <c r="C16" s="17">
        <v>801</v>
      </c>
      <c r="D16" s="42">
        <v>80140</v>
      </c>
      <c r="E16" s="22">
        <v>73183</v>
      </c>
      <c r="F16" s="22">
        <v>222101</v>
      </c>
      <c r="G16" s="20">
        <v>248826</v>
      </c>
      <c r="H16" s="21">
        <f t="shared" si="0"/>
        <v>46458</v>
      </c>
      <c r="I16" s="37"/>
      <c r="J16" s="37"/>
    </row>
    <row r="17" spans="1:10" ht="15">
      <c r="A17" s="12"/>
      <c r="B17" s="13" t="s">
        <v>21</v>
      </c>
      <c r="C17" s="16">
        <v>854</v>
      </c>
      <c r="D17" s="41">
        <v>85401</v>
      </c>
      <c r="E17" s="20">
        <v>6647</v>
      </c>
      <c r="F17" s="20">
        <v>107360</v>
      </c>
      <c r="G17" s="20">
        <v>114000</v>
      </c>
      <c r="H17" s="21">
        <f t="shared" si="0"/>
        <v>7</v>
      </c>
      <c r="I17" s="37"/>
      <c r="J17" s="37"/>
    </row>
    <row r="18" spans="1:10" ht="16.5" customHeight="1">
      <c r="A18" s="12"/>
      <c r="B18" s="14" t="s">
        <v>22</v>
      </c>
      <c r="C18" s="17">
        <v>854</v>
      </c>
      <c r="D18" s="41">
        <v>85403</v>
      </c>
      <c r="E18" s="20">
        <v>14113</v>
      </c>
      <c r="F18" s="20">
        <v>43176</v>
      </c>
      <c r="G18" s="20">
        <v>42000</v>
      </c>
      <c r="H18" s="21">
        <f t="shared" si="0"/>
        <v>15289</v>
      </c>
      <c r="I18" s="37"/>
      <c r="J18" s="37"/>
    </row>
    <row r="19" spans="1:10" ht="16.5" customHeight="1">
      <c r="A19" s="12"/>
      <c r="B19" s="44" t="s">
        <v>47</v>
      </c>
      <c r="C19" s="17">
        <v>854</v>
      </c>
      <c r="D19" s="41">
        <v>85406</v>
      </c>
      <c r="E19" s="20">
        <v>0</v>
      </c>
      <c r="F19" s="20">
        <v>497</v>
      </c>
      <c r="G19" s="20">
        <v>497</v>
      </c>
      <c r="H19" s="21">
        <f t="shared" si="0"/>
        <v>0</v>
      </c>
      <c r="I19" s="37"/>
      <c r="J19" s="37"/>
    </row>
    <row r="20" spans="1:10" ht="15">
      <c r="A20" s="12"/>
      <c r="B20" s="13" t="s">
        <v>23</v>
      </c>
      <c r="C20" s="16">
        <v>854</v>
      </c>
      <c r="D20" s="41">
        <v>85407</v>
      </c>
      <c r="E20" s="20">
        <v>49492</v>
      </c>
      <c r="F20" s="20">
        <v>410000</v>
      </c>
      <c r="G20" s="20">
        <v>428700</v>
      </c>
      <c r="H20" s="21">
        <f t="shared" si="0"/>
        <v>30792</v>
      </c>
      <c r="I20" s="37"/>
      <c r="J20" s="37"/>
    </row>
    <row r="21" spans="1:10" ht="15">
      <c r="A21" s="12"/>
      <c r="B21" s="13" t="s">
        <v>24</v>
      </c>
      <c r="C21" s="16">
        <v>854</v>
      </c>
      <c r="D21" s="41">
        <v>85410</v>
      </c>
      <c r="E21" s="20">
        <v>160519</v>
      </c>
      <c r="F21" s="20">
        <v>715366</v>
      </c>
      <c r="G21" s="20">
        <v>724328</v>
      </c>
      <c r="H21" s="21">
        <f t="shared" si="0"/>
        <v>151557</v>
      </c>
      <c r="I21" s="37"/>
      <c r="J21" s="37"/>
    </row>
    <row r="22" spans="1:10" ht="15">
      <c r="A22" s="12"/>
      <c r="B22" s="13" t="s">
        <v>25</v>
      </c>
      <c r="C22" s="16">
        <v>854</v>
      </c>
      <c r="D22" s="41">
        <v>85417</v>
      </c>
      <c r="E22" s="20">
        <v>229402</v>
      </c>
      <c r="F22" s="20">
        <v>356480</v>
      </c>
      <c r="G22" s="20">
        <v>427740</v>
      </c>
      <c r="H22" s="21">
        <f t="shared" si="0"/>
        <v>158142</v>
      </c>
      <c r="I22" s="37"/>
      <c r="J22" s="37"/>
    </row>
    <row r="23" spans="1:10" ht="15.75" thickBot="1">
      <c r="A23" s="12"/>
      <c r="B23" s="28" t="s">
        <v>28</v>
      </c>
      <c r="C23" s="35"/>
      <c r="D23" s="43"/>
      <c r="E23" s="25">
        <f>SUM(E12:E22)</f>
        <v>1004968</v>
      </c>
      <c r="F23" s="25">
        <f>SUM(F12:F22)</f>
        <v>2665212</v>
      </c>
      <c r="G23" s="25">
        <f>SUM(G12:G22)</f>
        <v>2962670</v>
      </c>
      <c r="H23" s="40">
        <f t="shared" si="0"/>
        <v>707510</v>
      </c>
      <c r="I23" s="37"/>
      <c r="J23" s="37"/>
    </row>
    <row r="24" spans="1:10" ht="15.75" thickBot="1" thickTop="1">
      <c r="A24" s="8"/>
      <c r="B24" s="51" t="s">
        <v>26</v>
      </c>
      <c r="C24" s="52"/>
      <c r="D24" s="53"/>
      <c r="E24" s="27">
        <f>SUM(E10+E23)</f>
        <v>1642590</v>
      </c>
      <c r="F24" s="27">
        <f>SUM(F10+F23)</f>
        <v>8706475</v>
      </c>
      <c r="G24" s="27">
        <f>SUM(G10+G23)</f>
        <v>9144231</v>
      </c>
      <c r="H24" s="39">
        <f t="shared" si="0"/>
        <v>1204834</v>
      </c>
      <c r="I24" s="37"/>
      <c r="J24" s="37"/>
    </row>
    <row r="25" spans="2:7" ht="13.5" thickTop="1">
      <c r="B25" s="45" t="s">
        <v>48</v>
      </c>
      <c r="E25" s="37"/>
      <c r="G25" s="37"/>
    </row>
    <row r="26" ht="12.75">
      <c r="B26" s="7" t="s">
        <v>50</v>
      </c>
    </row>
    <row r="27" ht="12.75">
      <c r="B27" s="7" t="s">
        <v>51</v>
      </c>
    </row>
    <row r="28" ht="12.75">
      <c r="B28" s="7" t="s">
        <v>52</v>
      </c>
    </row>
    <row r="29" ht="12.75">
      <c r="B29" s="7" t="s">
        <v>53</v>
      </c>
    </row>
    <row r="30" ht="12.75">
      <c r="B30" s="7" t="s">
        <v>54</v>
      </c>
    </row>
    <row r="31" ht="12.75">
      <c r="B31" s="45" t="s">
        <v>49</v>
      </c>
    </row>
    <row r="32" ht="12.75">
      <c r="B32" s="7" t="s">
        <v>59</v>
      </c>
    </row>
    <row r="33" ht="10.5" customHeight="1">
      <c r="B33" s="7" t="s">
        <v>60</v>
      </c>
    </row>
    <row r="34" ht="12.75">
      <c r="B34" s="7" t="s">
        <v>55</v>
      </c>
    </row>
    <row r="35" ht="12.75">
      <c r="B35" s="7" t="s">
        <v>56</v>
      </c>
    </row>
    <row r="36" ht="12.75">
      <c r="B36" s="7" t="s">
        <v>57</v>
      </c>
    </row>
    <row r="37" ht="12.75">
      <c r="B37" s="7" t="s">
        <v>61</v>
      </c>
    </row>
    <row r="38" ht="12.75">
      <c r="B38" s="7" t="s">
        <v>58</v>
      </c>
    </row>
  </sheetData>
  <mergeCells count="1">
    <mergeCell ref="B24:D24"/>
  </mergeCells>
  <printOptions/>
  <pageMargins left="0.46" right="0.2" top="0.17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6">
      <selection activeCell="B28" sqref="B28:B34"/>
    </sheetView>
  </sheetViews>
  <sheetFormatPr defaultColWidth="9.00390625" defaultRowHeight="12.75"/>
  <cols>
    <col min="1" max="1" width="6.75390625" style="0" customWidth="1"/>
    <col min="2" max="2" width="36.125" style="0" customWidth="1"/>
    <col min="5" max="5" width="18.875" style="0" customWidth="1"/>
    <col min="6" max="6" width="17.25390625" style="0" customWidth="1"/>
    <col min="7" max="7" width="17.375" style="0" customWidth="1"/>
    <col min="8" max="8" width="16.25390625" style="0" customWidth="1"/>
  </cols>
  <sheetData>
    <row r="1" ht="12.75">
      <c r="G1" s="54" t="s">
        <v>63</v>
      </c>
    </row>
    <row r="2" ht="12.75">
      <c r="A2" t="s">
        <v>62</v>
      </c>
    </row>
    <row r="3" spans="1:7" s="7" customFormat="1" ht="19.5" thickBot="1">
      <c r="A3" s="5" t="s">
        <v>43</v>
      </c>
      <c r="B3" s="33"/>
      <c r="C3" s="33"/>
      <c r="D3" s="5"/>
      <c r="E3" s="5"/>
      <c r="F3" s="6"/>
      <c r="G3" s="6"/>
    </row>
    <row r="4" spans="1:8" s="7" customFormat="1" ht="46.5" customHeight="1" thickBot="1" thickTop="1">
      <c r="A4" s="1" t="s">
        <v>0</v>
      </c>
      <c r="B4" s="2" t="s">
        <v>1</v>
      </c>
      <c r="C4" s="2" t="s">
        <v>2</v>
      </c>
      <c r="D4" s="2" t="s">
        <v>3</v>
      </c>
      <c r="E4" s="3" t="s">
        <v>38</v>
      </c>
      <c r="F4" s="3" t="s">
        <v>39</v>
      </c>
      <c r="G4" s="3" t="s">
        <v>40</v>
      </c>
      <c r="H4" s="4" t="s">
        <v>41</v>
      </c>
    </row>
    <row r="5" spans="1:8" s="11" customFormat="1" ht="15" customHeight="1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10" t="s">
        <v>11</v>
      </c>
    </row>
    <row r="6" spans="1:8" s="7" customFormat="1" ht="15.75" thickTop="1">
      <c r="A6" s="32"/>
      <c r="B6" s="23" t="s">
        <v>35</v>
      </c>
      <c r="C6" s="34"/>
      <c r="D6" s="34"/>
      <c r="E6" s="18"/>
      <c r="F6" s="18"/>
      <c r="G6" s="18"/>
      <c r="H6" s="19"/>
    </row>
    <row r="7" spans="1:8" s="7" customFormat="1" ht="15">
      <c r="A7" s="31" t="s">
        <v>4</v>
      </c>
      <c r="B7" s="24" t="s">
        <v>12</v>
      </c>
      <c r="C7" s="35"/>
      <c r="D7" s="35"/>
      <c r="E7" s="20"/>
      <c r="F7" s="20"/>
      <c r="G7" s="20"/>
      <c r="H7" s="21"/>
    </row>
    <row r="8" spans="1:10" s="7" customFormat="1" ht="15">
      <c r="A8" s="12"/>
      <c r="B8" s="13" t="s">
        <v>13</v>
      </c>
      <c r="C8" s="16">
        <v>801</v>
      </c>
      <c r="D8" s="41">
        <v>80101</v>
      </c>
      <c r="E8" s="20">
        <v>242961</v>
      </c>
      <c r="F8" s="20">
        <v>2174166</v>
      </c>
      <c r="G8" s="20">
        <v>2260295</v>
      </c>
      <c r="H8" s="21">
        <f>SUM(E8+F8-G8)</f>
        <v>156832</v>
      </c>
      <c r="I8" s="37"/>
      <c r="J8" s="37"/>
    </row>
    <row r="9" spans="1:10" s="7" customFormat="1" ht="15">
      <c r="A9" s="12"/>
      <c r="B9" s="13" t="s">
        <v>14</v>
      </c>
      <c r="C9" s="16">
        <v>801</v>
      </c>
      <c r="D9" s="41">
        <v>80104</v>
      </c>
      <c r="E9" s="20">
        <v>183511</v>
      </c>
      <c r="F9" s="20">
        <v>2867612</v>
      </c>
      <c r="G9" s="20">
        <v>2886532</v>
      </c>
      <c r="H9" s="21">
        <f>SUM(E9+F9-G9)</f>
        <v>164591</v>
      </c>
      <c r="I9" s="37"/>
      <c r="J9" s="37"/>
    </row>
    <row r="10" spans="1:10" s="7" customFormat="1" ht="15">
      <c r="A10" s="12"/>
      <c r="B10" s="13" t="s">
        <v>15</v>
      </c>
      <c r="C10" s="16">
        <v>801</v>
      </c>
      <c r="D10" s="41">
        <v>80110</v>
      </c>
      <c r="E10" s="20">
        <v>204255</v>
      </c>
      <c r="F10" s="20">
        <v>1221983</v>
      </c>
      <c r="G10" s="20">
        <v>1279232</v>
      </c>
      <c r="H10" s="21">
        <f aca="true" t="shared" si="0" ref="H10:H26">SUM(E10+F10-G10)</f>
        <v>147006</v>
      </c>
      <c r="I10" s="37"/>
      <c r="J10" s="37"/>
    </row>
    <row r="11" spans="1:10" s="7" customFormat="1" ht="18" customHeight="1">
      <c r="A11" s="12"/>
      <c r="B11" s="14" t="s">
        <v>30</v>
      </c>
      <c r="C11" s="17">
        <v>801</v>
      </c>
      <c r="D11" s="42">
        <v>80142</v>
      </c>
      <c r="E11" s="22">
        <v>6895</v>
      </c>
      <c r="F11" s="20">
        <v>12000</v>
      </c>
      <c r="G11" s="20">
        <v>12000</v>
      </c>
      <c r="H11" s="21">
        <f t="shared" si="0"/>
        <v>6895</v>
      </c>
      <c r="I11" s="37"/>
      <c r="J11" s="37"/>
    </row>
    <row r="12" spans="1:10" s="7" customFormat="1" ht="15">
      <c r="A12" s="12"/>
      <c r="B12" s="15" t="s">
        <v>27</v>
      </c>
      <c r="C12" s="16"/>
      <c r="D12" s="41"/>
      <c r="E12" s="25">
        <f>SUM(E8:E11)</f>
        <v>637622</v>
      </c>
      <c r="F12" s="25">
        <f>SUM(F8:F11)</f>
        <v>6275761</v>
      </c>
      <c r="G12" s="25">
        <f>SUM(G8:G11)</f>
        <v>6438059</v>
      </c>
      <c r="H12" s="40">
        <f t="shared" si="0"/>
        <v>475324</v>
      </c>
      <c r="I12" s="37"/>
      <c r="J12" s="37"/>
    </row>
    <row r="13" spans="1:8" s="7" customFormat="1" ht="15">
      <c r="A13" s="12" t="s">
        <v>5</v>
      </c>
      <c r="B13" s="24" t="s">
        <v>16</v>
      </c>
      <c r="C13" s="16"/>
      <c r="D13" s="41"/>
      <c r="E13" s="20"/>
      <c r="F13" s="20"/>
      <c r="G13" s="20"/>
      <c r="H13" s="21" t="s">
        <v>37</v>
      </c>
    </row>
    <row r="14" spans="1:10" s="7" customFormat="1" ht="15">
      <c r="A14" s="12"/>
      <c r="B14" s="13" t="s">
        <v>17</v>
      </c>
      <c r="C14" s="16">
        <v>801</v>
      </c>
      <c r="D14" s="41">
        <v>80102</v>
      </c>
      <c r="E14" s="20">
        <v>11458</v>
      </c>
      <c r="F14" s="20">
        <v>51300</v>
      </c>
      <c r="G14" s="20">
        <v>53800</v>
      </c>
      <c r="H14" s="21">
        <f t="shared" si="0"/>
        <v>8958</v>
      </c>
      <c r="I14" s="37"/>
      <c r="J14" s="37"/>
    </row>
    <row r="15" spans="1:10" s="7" customFormat="1" ht="15">
      <c r="A15" s="12"/>
      <c r="B15" s="13" t="s">
        <v>18</v>
      </c>
      <c r="C15" s="16">
        <v>801</v>
      </c>
      <c r="D15" s="41">
        <v>80120</v>
      </c>
      <c r="E15" s="20">
        <v>113568</v>
      </c>
      <c r="F15" s="20">
        <v>119095</v>
      </c>
      <c r="G15" s="20">
        <v>175518</v>
      </c>
      <c r="H15" s="21">
        <f t="shared" si="0"/>
        <v>57145</v>
      </c>
      <c r="I15" s="37"/>
      <c r="J15" s="37"/>
    </row>
    <row r="16" spans="1:10" s="7" customFormat="1" ht="15">
      <c r="A16" s="12"/>
      <c r="B16" s="13" t="s">
        <v>19</v>
      </c>
      <c r="C16" s="16">
        <v>801</v>
      </c>
      <c r="D16" s="41">
        <v>80130</v>
      </c>
      <c r="E16" s="20">
        <v>317270</v>
      </c>
      <c r="F16" s="20">
        <v>652273</v>
      </c>
      <c r="G16" s="20">
        <v>782799</v>
      </c>
      <c r="H16" s="21">
        <f t="shared" si="0"/>
        <v>186744</v>
      </c>
      <c r="I16" s="37"/>
      <c r="J16" s="37"/>
    </row>
    <row r="17" spans="1:10" s="7" customFormat="1" ht="15">
      <c r="A17" s="12"/>
      <c r="B17" s="13" t="s">
        <v>20</v>
      </c>
      <c r="C17" s="16">
        <v>801</v>
      </c>
      <c r="D17" s="41">
        <v>80132</v>
      </c>
      <c r="E17" s="20">
        <v>29316</v>
      </c>
      <c r="F17" s="20">
        <v>63969</v>
      </c>
      <c r="G17" s="20">
        <v>71669</v>
      </c>
      <c r="H17" s="21">
        <f t="shared" si="0"/>
        <v>21616</v>
      </c>
      <c r="I17" s="37"/>
      <c r="J17" s="37"/>
    </row>
    <row r="18" spans="1:10" s="7" customFormat="1" ht="27.75" customHeight="1">
      <c r="A18" s="12"/>
      <c r="B18" s="14" t="s">
        <v>29</v>
      </c>
      <c r="C18" s="17">
        <v>801</v>
      </c>
      <c r="D18" s="42">
        <v>80140</v>
      </c>
      <c r="E18" s="22">
        <v>73183</v>
      </c>
      <c r="F18" s="22">
        <v>222101</v>
      </c>
      <c r="G18" s="20">
        <v>248826</v>
      </c>
      <c r="H18" s="21">
        <f t="shared" si="0"/>
        <v>46458</v>
      </c>
      <c r="I18" s="37"/>
      <c r="J18" s="37"/>
    </row>
    <row r="19" spans="1:10" s="7" customFormat="1" ht="15">
      <c r="A19" s="12"/>
      <c r="B19" s="13" t="s">
        <v>21</v>
      </c>
      <c r="C19" s="16">
        <v>854</v>
      </c>
      <c r="D19" s="41">
        <v>85401</v>
      </c>
      <c r="E19" s="20">
        <v>6647</v>
      </c>
      <c r="F19" s="20">
        <v>107846</v>
      </c>
      <c r="G19" s="20">
        <v>114486</v>
      </c>
      <c r="H19" s="21">
        <f t="shared" si="0"/>
        <v>7</v>
      </c>
      <c r="I19" s="37"/>
      <c r="J19" s="37"/>
    </row>
    <row r="20" spans="1:10" s="7" customFormat="1" ht="16.5" customHeight="1">
      <c r="A20" s="12"/>
      <c r="B20" s="14" t="s">
        <v>22</v>
      </c>
      <c r="C20" s="17">
        <v>854</v>
      </c>
      <c r="D20" s="41">
        <v>85403</v>
      </c>
      <c r="E20" s="20">
        <v>14113</v>
      </c>
      <c r="F20" s="20">
        <v>43176</v>
      </c>
      <c r="G20" s="20">
        <v>42000</v>
      </c>
      <c r="H20" s="21">
        <f t="shared" si="0"/>
        <v>15289</v>
      </c>
      <c r="I20" s="37"/>
      <c r="J20" s="37"/>
    </row>
    <row r="21" spans="1:10" s="7" customFormat="1" ht="16.5" customHeight="1">
      <c r="A21" s="12"/>
      <c r="B21" s="44" t="s">
        <v>47</v>
      </c>
      <c r="C21" s="17">
        <v>854</v>
      </c>
      <c r="D21" s="41">
        <v>85406</v>
      </c>
      <c r="E21" s="20">
        <v>0</v>
      </c>
      <c r="F21" s="20">
        <v>497</v>
      </c>
      <c r="G21" s="20">
        <v>497</v>
      </c>
      <c r="H21" s="21">
        <f t="shared" si="0"/>
        <v>0</v>
      </c>
      <c r="I21" s="37"/>
      <c r="J21" s="37"/>
    </row>
    <row r="22" spans="1:10" s="7" customFormat="1" ht="15">
      <c r="A22" s="12"/>
      <c r="B22" s="13" t="s">
        <v>23</v>
      </c>
      <c r="C22" s="16">
        <v>854</v>
      </c>
      <c r="D22" s="41">
        <v>85407</v>
      </c>
      <c r="E22" s="20">
        <v>49492</v>
      </c>
      <c r="F22" s="20">
        <v>417630</v>
      </c>
      <c r="G22" s="20">
        <v>436330</v>
      </c>
      <c r="H22" s="21">
        <f t="shared" si="0"/>
        <v>30792</v>
      </c>
      <c r="I22" s="37"/>
      <c r="J22" s="37"/>
    </row>
    <row r="23" spans="1:10" s="7" customFormat="1" ht="15">
      <c r="A23" s="12"/>
      <c r="B23" s="13" t="s">
        <v>24</v>
      </c>
      <c r="C23" s="16">
        <v>854</v>
      </c>
      <c r="D23" s="41">
        <v>85410</v>
      </c>
      <c r="E23" s="20">
        <v>160519</v>
      </c>
      <c r="F23" s="20">
        <v>715366</v>
      </c>
      <c r="G23" s="20">
        <v>724328</v>
      </c>
      <c r="H23" s="21">
        <f t="shared" si="0"/>
        <v>151557</v>
      </c>
      <c r="I23" s="37"/>
      <c r="J23" s="37"/>
    </row>
    <row r="24" spans="1:10" s="7" customFormat="1" ht="15">
      <c r="A24" s="12"/>
      <c r="B24" s="13" t="s">
        <v>25</v>
      </c>
      <c r="C24" s="16">
        <v>854</v>
      </c>
      <c r="D24" s="41">
        <v>85417</v>
      </c>
      <c r="E24" s="20">
        <v>229402</v>
      </c>
      <c r="F24" s="20">
        <v>411330</v>
      </c>
      <c r="G24" s="20">
        <v>482590</v>
      </c>
      <c r="H24" s="21">
        <f t="shared" si="0"/>
        <v>158142</v>
      </c>
      <c r="I24" s="37"/>
      <c r="J24" s="37"/>
    </row>
    <row r="25" spans="1:10" s="7" customFormat="1" ht="15.75" thickBot="1">
      <c r="A25" s="12"/>
      <c r="B25" s="28" t="s">
        <v>28</v>
      </c>
      <c r="C25" s="35"/>
      <c r="D25" s="43"/>
      <c r="E25" s="25">
        <f>SUM(E14:E24)</f>
        <v>1004968</v>
      </c>
      <c r="F25" s="25">
        <f>SUM(F14:F24)</f>
        <v>2804583</v>
      </c>
      <c r="G25" s="25">
        <f>SUM(G14:G24)</f>
        <v>3132843</v>
      </c>
      <c r="H25" s="40">
        <f t="shared" si="0"/>
        <v>676708</v>
      </c>
      <c r="I25" s="37"/>
      <c r="J25" s="37"/>
    </row>
    <row r="26" spans="1:10" s="7" customFormat="1" ht="15.75" thickBot="1" thickTop="1">
      <c r="A26" s="8"/>
      <c r="B26" s="51" t="s">
        <v>26</v>
      </c>
      <c r="C26" s="52"/>
      <c r="D26" s="53"/>
      <c r="E26" s="27">
        <f>SUM(E12+E25)</f>
        <v>1642590</v>
      </c>
      <c r="F26" s="27">
        <f>SUM(F12+F25)</f>
        <v>9080344</v>
      </c>
      <c r="G26" s="27">
        <f>SUM(G12+G25)</f>
        <v>9570902</v>
      </c>
      <c r="H26" s="39">
        <f t="shared" si="0"/>
        <v>1152032</v>
      </c>
      <c r="I26" s="37"/>
      <c r="J26" s="37"/>
    </row>
    <row r="27" spans="1:10" s="7" customFormat="1" ht="15" thickTop="1">
      <c r="A27" s="46"/>
      <c r="B27" s="47"/>
      <c r="C27" s="48"/>
      <c r="D27" s="48"/>
      <c r="E27" s="49"/>
      <c r="F27" s="49"/>
      <c r="G27" s="49"/>
      <c r="H27" s="50"/>
      <c r="I27" s="37"/>
      <c r="J27" s="37"/>
    </row>
    <row r="28" spans="1:7" s="7" customFormat="1" ht="12.75">
      <c r="A28" s="11"/>
      <c r="B28" s="45"/>
      <c r="C28" s="11"/>
      <c r="D28" s="11"/>
      <c r="E28" s="37"/>
      <c r="G28" s="37"/>
    </row>
    <row r="29" spans="1:4" s="7" customFormat="1" ht="12.75">
      <c r="A29" s="11"/>
      <c r="C29" s="11"/>
      <c r="D29" s="11"/>
    </row>
    <row r="30" spans="1:4" s="7" customFormat="1" ht="12.75">
      <c r="A30" s="11"/>
      <c r="C30" s="11"/>
      <c r="D30" s="11"/>
    </row>
    <row r="31" spans="1:4" s="7" customFormat="1" ht="12.75">
      <c r="A31" s="11"/>
      <c r="B31" s="45"/>
      <c r="C31" s="11"/>
      <c r="D31" s="11"/>
    </row>
    <row r="32" spans="1:4" s="7" customFormat="1" ht="12.75">
      <c r="A32" s="11"/>
      <c r="C32" s="11"/>
      <c r="D32" s="11"/>
    </row>
    <row r="33" spans="1:4" s="7" customFormat="1" ht="12.75">
      <c r="A33" s="11"/>
      <c r="C33" s="11"/>
      <c r="D33" s="11"/>
    </row>
    <row r="34" ht="12.75">
      <c r="B34" s="7"/>
    </row>
  </sheetData>
  <mergeCells count="1">
    <mergeCell ref="B26:D26"/>
  </mergeCells>
  <printOptions/>
  <pageMargins left="0.75" right="0.75" top="0.52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user</cp:lastModifiedBy>
  <cp:lastPrinted>2007-09-12T11:36:24Z</cp:lastPrinted>
  <dcterms:created xsi:type="dcterms:W3CDTF">2004-10-15T11:32:46Z</dcterms:created>
  <dcterms:modified xsi:type="dcterms:W3CDTF">2007-09-12T11:36:26Z</dcterms:modified>
  <cp:category/>
  <cp:version/>
  <cp:contentType/>
  <cp:contentStatus/>
</cp:coreProperties>
</file>